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9\SC\"/>
    </mc:Choice>
  </mc:AlternateContent>
  <xr:revisionPtr revIDLastSave="0" documentId="13_ncr:1_{39E31AEC-B69B-4769-BF1B-C7BC238AA267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ummary table  " sheetId="55" r:id="rId1"/>
    <sheet name="CV GVW&gt;3,5t" sheetId="1" r:id="rId2"/>
    <sheet name="CV GVW&gt;3,5t-segments 1" sheetId="3" r:id="rId3"/>
    <sheet name="CV GVW&gt;3,5t-segments 2" sheetId="9" r:id="rId4"/>
    <sheet name="Buses GVW&gt;3,5t" sheetId="5" r:id="rId5"/>
    <sheet name="LCV up to 3,5t" sheetId="54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54" l="1"/>
  <c r="S49" i="54"/>
  <c r="S50" i="54" s="1"/>
  <c r="T50" i="54" s="1"/>
  <c r="Q49" i="54"/>
  <c r="U49" i="54" s="1"/>
  <c r="J49" i="54"/>
  <c r="K49" i="54" s="1"/>
  <c r="F49" i="54"/>
  <c r="F50" i="54" s="1"/>
  <c r="G50" i="54" s="1"/>
  <c r="D49" i="54"/>
  <c r="E49" i="54" s="1"/>
  <c r="S26" i="54"/>
  <c r="T26" i="54" s="1"/>
  <c r="Q26" i="54"/>
  <c r="J26" i="54"/>
  <c r="F26" i="54"/>
  <c r="G26" i="54" s="1"/>
  <c r="D26" i="54"/>
  <c r="H26" i="54" s="1"/>
  <c r="S25" i="54"/>
  <c r="Q25" i="54"/>
  <c r="R25" i="54" s="1"/>
  <c r="J25" i="54"/>
  <c r="F25" i="54"/>
  <c r="G25" i="54" s="1"/>
  <c r="D25" i="54"/>
  <c r="H25" i="54" s="1"/>
  <c r="U26" i="54" l="1"/>
  <c r="G49" i="54"/>
  <c r="H49" i="54"/>
  <c r="U25" i="54"/>
  <c r="D50" i="54"/>
  <c r="H50" i="54" s="1"/>
  <c r="T49" i="54"/>
  <c r="T25" i="54"/>
  <c r="R49" i="54"/>
  <c r="E26" i="54"/>
  <c r="K26" i="54" s="1"/>
  <c r="R26" i="54"/>
  <c r="E25" i="54"/>
  <c r="K25" i="54" s="1"/>
  <c r="K50" i="54"/>
  <c r="Q50" i="54"/>
  <c r="E50" i="54"/>
  <c r="D27" i="9"/>
  <c r="E27" i="9"/>
  <c r="F27" i="9"/>
  <c r="G27" i="9"/>
  <c r="I27" i="9"/>
  <c r="K27" i="9"/>
  <c r="O27" i="9" s="1"/>
  <c r="L27" i="9"/>
  <c r="M27" i="9"/>
  <c r="N27" i="9"/>
  <c r="J27" i="9" l="1"/>
  <c r="H27" i="9"/>
  <c r="U50" i="54"/>
  <c r="R50" i="54"/>
  <c r="N73" i="9" l="1"/>
  <c r="L73" i="9"/>
  <c r="G73" i="9"/>
  <c r="E73" i="9"/>
  <c r="M73" i="9"/>
  <c r="K73" i="9"/>
  <c r="I73" i="9"/>
  <c r="F73" i="9"/>
  <c r="D73" i="9"/>
  <c r="H73" i="9" s="1"/>
  <c r="M15" i="5"/>
  <c r="M16" i="5" s="1"/>
  <c r="K15" i="5"/>
  <c r="O15" i="5" s="1"/>
  <c r="O16" i="5" s="1"/>
  <c r="I15" i="5"/>
  <c r="I16" i="5" s="1"/>
  <c r="F15" i="5"/>
  <c r="G15" i="5" s="1"/>
  <c r="G16" i="5" s="1"/>
  <c r="D15" i="5"/>
  <c r="D16" i="5" s="1"/>
  <c r="M18" i="1"/>
  <c r="N18" i="1" s="1"/>
  <c r="K18" i="1"/>
  <c r="K19" i="1" s="1"/>
  <c r="I18" i="1"/>
  <c r="I19" i="1" s="1"/>
  <c r="F18" i="1"/>
  <c r="G18" i="1" s="1"/>
  <c r="D18" i="1"/>
  <c r="E18" i="1" s="1"/>
  <c r="F19" i="1"/>
  <c r="G19" i="1" s="1"/>
  <c r="F16" i="5" l="1"/>
  <c r="H18" i="1"/>
  <c r="D19" i="1"/>
  <c r="H19" i="1" s="1"/>
  <c r="O18" i="1"/>
  <c r="L18" i="1"/>
  <c r="J19" i="1"/>
  <c r="K16" i="5"/>
  <c r="L15" i="5"/>
  <c r="L16" i="5" s="1"/>
  <c r="J15" i="5"/>
  <c r="J16" i="5" s="1"/>
  <c r="H15" i="5"/>
  <c r="H16" i="5" s="1"/>
  <c r="N15" i="5"/>
  <c r="N16" i="5" s="1"/>
  <c r="E15" i="5"/>
  <c r="E16" i="5" s="1"/>
  <c r="J73" i="9"/>
  <c r="O73" i="9"/>
  <c r="E19" i="1"/>
  <c r="M19" i="1"/>
  <c r="N19" i="1" s="1"/>
  <c r="L19" i="1"/>
  <c r="J18" i="1"/>
  <c r="O19" i="1" l="1"/>
</calcChain>
</file>

<file path=xl/sharedStrings.xml><?xml version="1.0" encoding="utf-8"?>
<sst xmlns="http://schemas.openxmlformats.org/spreadsheetml/2006/main" count="623" uniqueCount="110">
  <si>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</si>
  <si>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</si>
  <si>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</si>
  <si>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</si>
  <si>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</si>
  <si>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</si>
  <si>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</si>
  <si>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</si>
  <si>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</si>
  <si>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</si>
  <si>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</si>
  <si>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</si>
  <si>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</si>
  <si>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</si>
  <si>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</si>
  <si>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</si>
  <si>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</si>
  <si>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</si>
  <si>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</si>
  <si>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</si>
  <si>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</si>
  <si>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</si>
  <si>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</si>
  <si>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</si>
  <si>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</si>
  <si>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</si>
  <si>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</si>
  <si>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</si>
  <si>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</si>
  <si>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</si>
  <si>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</si>
  <si>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</si>
  <si>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</si>
  <si>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</si>
  <si>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</si>
  <si>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</si>
  <si>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</si>
  <si>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</si>
  <si>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</si>
  <si>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</si>
  <si>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</si>
  <si>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</si>
  <si>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</si>
  <si>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</si>
  <si>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</si>
  <si>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</si>
  <si>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</si>
  <si>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</si>
  <si>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</si>
  <si>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</si>
  <si>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</si>
  <si>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</si>
  <si>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</si>
  <si>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</si>
  <si>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</si>
  <si>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</si>
  <si>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</si>
  <si>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 xml:space="preserve">   Source: PZPM on the basis of CEP (Central Register of Vehicles)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</si>
  <si>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</si>
  <si>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</si>
  <si>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</si>
  <si>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</si>
  <si>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</si>
  <si>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</si>
  <si>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</si>
  <si>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</si>
  <si>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</si>
  <si>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</si>
  <si>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</si>
  <si>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</si>
  <si>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</si>
  <si>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</si>
  <si>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</si>
  <si>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</si>
  <si>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</si>
  <si>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</si>
  <si>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</si>
  <si>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</si>
  <si>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MAXUS</t>
  </si>
  <si>
    <t>NISSAN</t>
  </si>
  <si>
    <t>Sierpień</t>
  </si>
  <si>
    <t>August</t>
  </si>
  <si>
    <t>Wrzesień</t>
  </si>
  <si>
    <t>September</t>
  </si>
  <si>
    <t>Wrz/Sie
Zmiana %</t>
  </si>
  <si>
    <t>Sep/Aug Ch %</t>
  </si>
  <si>
    <t>Rok narastająco Styczeń - Wrzesień</t>
  </si>
  <si>
    <t>YTD January -September</t>
  </si>
  <si>
    <t>Rejestracje nowych samochodów dostawczych do 3,5T, ranking marek - Wrzesień 2025</t>
  </si>
  <si>
    <t>Registrations of new LCV up to 3.5T, Top Brands - September 2025</t>
  </si>
  <si>
    <t>Rok narastająco Styczeń -Wrzesień</t>
  </si>
  <si>
    <t>YTD January - September</t>
  </si>
  <si>
    <t>Wrz/sie
Zmiana poz</t>
  </si>
  <si>
    <t>Sep/Aug Ch position</t>
  </si>
  <si>
    <t/>
  </si>
  <si>
    <t>Rejestracje nowych samochodów dostawczych do 3,5T, ranking modeli - Wrzesień 2025</t>
  </si>
  <si>
    <t>Registrations of new LCV up to 3.5T, Top Models - September 2025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</si>
  <si>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</si>
  <si>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</si>
  <si>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</si>
  <si>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</si>
  <si>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</si>
  <si>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</si>
  <si>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</si>
  <si>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</si>
  <si>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</si>
  <si>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2025
Sep</t>
  </si>
  <si>
    <t>2024
Sep</t>
  </si>
  <si>
    <t>2025
Jan -Sep</t>
  </si>
  <si>
    <t>2024
Jan -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</si>
</sst>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 tint="0.499984740745262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2" borderId="7" xfId="4" applyFont="1" applyFill="1" applyBorder="1" applyAlignment="1">
      <alignment horizontal="center" vertical="center" wrapText="1"/>
    </xf>
    <xf numFmtId="0" fontId="18" fillId="2" borderId="12" xfId="4" applyFont="1" applyFill="1" applyBorder="1" applyAlignment="1">
      <alignment horizontal="center" wrapText="1"/>
    </xf>
    <xf numFmtId="0" fontId="18" fillId="2" borderId="14" xfId="4" applyFont="1" applyFill="1" applyBorder="1" applyAlignment="1">
      <alignment horizontal="center" vertical="center" wrapText="1"/>
    </xf>
    <xf numFmtId="0" fontId="19" fillId="2" borderId="15" xfId="4" applyFont="1" applyFill="1" applyBorder="1" applyAlignment="1">
      <alignment horizontal="center" vertical="center" wrapText="1"/>
    </xf>
    <xf numFmtId="0" fontId="19" fillId="2" borderId="17" xfId="4" applyFont="1" applyFill="1" applyBorder="1" applyAlignment="1">
      <alignment horizontal="center" vertical="top" wrapText="1"/>
    </xf>
    <xf numFmtId="0" fontId="19" fillId="2" borderId="16" xfId="4" applyFont="1" applyFill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/>
    </xf>
    <xf numFmtId="0" fontId="20" fillId="0" borderId="19" xfId="4" applyFont="1" applyBorder="1" applyAlignment="1">
      <alignment vertical="center"/>
    </xf>
    <xf numFmtId="3" fontId="20" fillId="0" borderId="20" xfId="4" applyNumberFormat="1" applyFont="1" applyBorder="1" applyAlignment="1">
      <alignment vertical="center"/>
    </xf>
    <xf numFmtId="10" fontId="20" fillId="0" borderId="19" xfId="7" applyNumberFormat="1" applyFont="1" applyBorder="1" applyAlignment="1">
      <alignment vertical="center"/>
    </xf>
    <xf numFmtId="165" fontId="20" fillId="0" borderId="19" xfId="7" applyNumberFormat="1" applyFont="1" applyBorder="1" applyAlignment="1">
      <alignment vertical="center"/>
    </xf>
    <xf numFmtId="0" fontId="21" fillId="3" borderId="18" xfId="6" applyFont="1" applyFill="1" applyBorder="1" applyAlignment="1">
      <alignment horizontal="center" vertical="center" wrapText="1"/>
    </xf>
    <xf numFmtId="0" fontId="20" fillId="3" borderId="19" xfId="4" applyFont="1" applyFill="1" applyBorder="1" applyAlignment="1">
      <alignment vertical="center"/>
    </xf>
    <xf numFmtId="3" fontId="20" fillId="3" borderId="20" xfId="4" applyNumberFormat="1" applyFont="1" applyFill="1" applyBorder="1" applyAlignment="1">
      <alignment vertical="center"/>
    </xf>
    <xf numFmtId="10" fontId="20" fillId="3" borderId="19" xfId="7" applyNumberFormat="1" applyFont="1" applyFill="1" applyBorder="1" applyAlignment="1">
      <alignment vertical="center"/>
    </xf>
    <xf numFmtId="165" fontId="20" fillId="3" borderId="19" xfId="7" applyNumberFormat="1" applyFont="1" applyFill="1" applyBorder="1" applyAlignment="1">
      <alignment vertical="center"/>
    </xf>
    <xf numFmtId="0" fontId="13" fillId="4" borderId="21" xfId="4" applyFont="1" applyFill="1" applyBorder="1" applyAlignment="1">
      <alignment horizontal="center" vertical="center"/>
    </xf>
    <xf numFmtId="3" fontId="20" fillId="4" borderId="20" xfId="4" applyNumberFormat="1" applyFont="1" applyFill="1" applyBorder="1" applyAlignment="1">
      <alignment vertical="center"/>
    </xf>
    <xf numFmtId="10" fontId="20" fillId="4" borderId="19" xfId="7" applyNumberFormat="1" applyFont="1" applyFill="1" applyBorder="1" applyAlignment="1">
      <alignment vertical="center"/>
    </xf>
    <xf numFmtId="165" fontId="20" fillId="4" borderId="19" xfId="7" applyNumberFormat="1" applyFont="1" applyFill="1" applyBorder="1" applyAlignment="1">
      <alignment vertical="center"/>
    </xf>
    <xf numFmtId="3" fontId="16" fillId="2" borderId="20" xfId="4" applyNumberFormat="1" applyFont="1" applyFill="1" applyBorder="1" applyAlignment="1">
      <alignment vertical="center"/>
    </xf>
    <xf numFmtId="9" fontId="16" fillId="2" borderId="19" xfId="7" applyFont="1" applyFill="1" applyBorder="1" applyAlignment="1">
      <alignment vertical="center"/>
    </xf>
    <xf numFmtId="165" fontId="16" fillId="2" borderId="19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0" fillId="0" borderId="0" xfId="4" applyFont="1"/>
    <xf numFmtId="1" fontId="20" fillId="0" borderId="18" xfId="7" applyNumberFormat="1" applyFont="1" applyBorder="1" applyAlignment="1">
      <alignment horizontal="center"/>
    </xf>
    <xf numFmtId="1" fontId="20" fillId="3" borderId="18" xfId="7" applyNumberFormat="1" applyFont="1" applyFill="1" applyBorder="1" applyAlignment="1">
      <alignment horizontal="center"/>
    </xf>
    <xf numFmtId="3" fontId="20" fillId="4" borderId="18" xfId="4" applyNumberFormat="1" applyFont="1" applyFill="1" applyBorder="1" applyAlignment="1">
      <alignment vertical="center"/>
    </xf>
    <xf numFmtId="0" fontId="20" fillId="4" borderId="18" xfId="4" applyFont="1" applyFill="1" applyBorder="1" applyAlignment="1">
      <alignment vertical="center"/>
    </xf>
    <xf numFmtId="0" fontId="20" fillId="4" borderId="20" xfId="4" applyFont="1" applyFill="1" applyBorder="1" applyAlignment="1">
      <alignment vertical="center"/>
    </xf>
    <xf numFmtId="3" fontId="16" fillId="2" borderId="18" xfId="4" applyNumberFormat="1" applyFont="1" applyFill="1" applyBorder="1" applyAlignment="1">
      <alignment vertical="center"/>
    </xf>
    <xf numFmtId="0" fontId="24" fillId="0" borderId="0" xfId="6" applyFont="1"/>
    <xf numFmtId="0" fontId="10" fillId="0" borderId="0" xfId="0" applyFont="1"/>
    <xf numFmtId="0" fontId="25" fillId="0" borderId="0" xfId="0" applyFont="1"/>
    <xf numFmtId="14" fontId="10" fillId="0" borderId="0" xfId="6" applyNumberFormat="1" applyFont="1"/>
    <xf numFmtId="0" fontId="16" fillId="2" borderId="3" xfId="0" applyFont="1" applyFill="1" applyBorder="1" applyAlignment="1">
      <alignment wrapText="1"/>
    </xf>
    <xf numFmtId="166" fontId="16" fillId="2" borderId="2" xfId="32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2" borderId="2" xfId="0" applyFont="1" applyFill="1" applyBorder="1" applyAlignment="1">
      <alignment vertical="center" wrapText="1"/>
    </xf>
    <xf numFmtId="166" fontId="16" fillId="2" borderId="2" xfId="32" applyNumberFormat="1" applyFont="1" applyFill="1" applyBorder="1" applyAlignment="1">
      <alignment horizontal="center" vertical="center"/>
    </xf>
    <xf numFmtId="165" fontId="16" fillId="2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26" fillId="0" borderId="0" xfId="3" applyFont="1"/>
    <xf numFmtId="0" fontId="21" fillId="3" borderId="18" xfId="0" applyFont="1" applyFill="1" applyBorder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15" fillId="0" borderId="6" xfId="4" applyFont="1" applyBorder="1" applyAlignment="1">
      <alignment horizontal="right" vertical="center"/>
    </xf>
    <xf numFmtId="0" fontId="13" fillId="0" borderId="8" xfId="4" applyFont="1" applyBorder="1" applyAlignment="1">
      <alignment horizontal="center" vertical="center"/>
    </xf>
    <xf numFmtId="0" fontId="13" fillId="0" borderId="14" xfId="4" applyFont="1" applyBorder="1" applyAlignment="1">
      <alignment horizontal="center" vertical="center"/>
    </xf>
    <xf numFmtId="0" fontId="20" fillId="3" borderId="12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3" borderId="17" xfId="4" applyFont="1" applyFill="1" applyBorder="1" applyAlignment="1">
      <alignment vertical="center"/>
    </xf>
    <xf numFmtId="0" fontId="13" fillId="0" borderId="16" xfId="4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5" fillId="0" borderId="6" xfId="4" applyFont="1" applyBorder="1" applyAlignment="1">
      <alignment horizontal="right" vertical="center" shrinkToFit="1"/>
    </xf>
    <xf numFmtId="0" fontId="27" fillId="0" borderId="0" xfId="4" applyFont="1" applyAlignment="1">
      <alignment vertical="center"/>
    </xf>
    <xf numFmtId="0" fontId="23" fillId="0" borderId="0" xfId="0" applyFont="1"/>
    <xf numFmtId="0" fontId="29" fillId="4" borderId="21" xfId="4" applyFont="1" applyFill="1" applyBorder="1" applyAlignment="1">
      <alignment horizontal="center" vertical="center"/>
    </xf>
    <xf numFmtId="0" fontId="7" fillId="0" borderId="0" xfId="6"/>
    <xf numFmtId="0" fontId="17" fillId="2" borderId="14" xfId="4" applyFont="1" applyFill="1" applyBorder="1" applyAlignment="1">
      <alignment horizontal="center" vertical="top"/>
    </xf>
    <xf numFmtId="0" fontId="16" fillId="2" borderId="8" xfId="4" applyFont="1" applyFill="1" applyBorder="1" applyAlignment="1">
      <alignment horizontal="center" wrapText="1"/>
    </xf>
    <xf numFmtId="0" fontId="16" fillId="2" borderId="14" xfId="4" applyFont="1" applyFill="1" applyBorder="1" applyAlignment="1">
      <alignment horizontal="center" wrapText="1"/>
    </xf>
    <xf numFmtId="0" fontId="20" fillId="0" borderId="20" xfId="4" applyFont="1" applyBorder="1" applyAlignment="1">
      <alignment vertical="center"/>
    </xf>
    <xf numFmtId="0" fontId="17" fillId="2" borderId="25" xfId="4" applyFont="1" applyFill="1" applyBorder="1" applyAlignment="1">
      <alignment horizontal="center" vertical="top"/>
    </xf>
    <xf numFmtId="0" fontId="12" fillId="0" borderId="1" xfId="0" applyFont="1" applyBorder="1" applyAlignment="1">
      <alignment wrapText="1"/>
    </xf>
    <xf numFmtId="0" fontId="18" fillId="2" borderId="8" xfId="4" applyFont="1" applyFill="1" applyBorder="1" applyAlignment="1">
      <alignment horizontal="center" vertical="center" wrapText="1"/>
    </xf>
    <xf numFmtId="0" fontId="18" fillId="2" borderId="14" xfId="4" applyFont="1" applyFill="1" applyBorder="1" applyAlignment="1">
      <alignment horizontal="center" vertical="center" wrapText="1"/>
    </xf>
    <xf numFmtId="0" fontId="16" fillId="2" borderId="11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8" fillId="2" borderId="7" xfId="4" applyFont="1" applyFill="1" applyBorder="1" applyAlignment="1">
      <alignment horizontal="center" vertical="center" wrapText="1"/>
    </xf>
    <xf numFmtId="0" fontId="18" fillId="2" borderId="12" xfId="4" applyFont="1" applyFill="1" applyBorder="1" applyAlignment="1">
      <alignment horizontal="center" vertical="center" wrapText="1"/>
    </xf>
    <xf numFmtId="0" fontId="18" fillId="2" borderId="15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2" borderId="24" xfId="4" applyFont="1" applyFill="1" applyBorder="1" applyAlignment="1">
      <alignment horizontal="center" vertical="center"/>
    </xf>
    <xf numFmtId="0" fontId="17" fillId="2" borderId="22" xfId="4" applyFont="1" applyFill="1" applyBorder="1" applyAlignment="1">
      <alignment horizontal="center" vertical="center"/>
    </xf>
    <xf numFmtId="0" fontId="17" fillId="2" borderId="17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7" fillId="2" borderId="15" xfId="4" applyFont="1" applyFill="1" applyBorder="1" applyAlignment="1">
      <alignment horizontal="center" vertical="center"/>
    </xf>
    <xf numFmtId="0" fontId="17" fillId="2" borderId="23" xfId="4" applyFont="1" applyFill="1" applyBorder="1" applyAlignment="1">
      <alignment horizontal="center" vertical="center"/>
    </xf>
    <xf numFmtId="0" fontId="16" fillId="2" borderId="21" xfId="4" applyFont="1" applyFill="1" applyBorder="1" applyAlignment="1">
      <alignment horizontal="center" vertical="top"/>
    </xf>
    <xf numFmtId="0" fontId="16" fillId="2" borderId="19" xfId="4" applyFont="1" applyFill="1" applyBorder="1" applyAlignment="1">
      <alignment horizontal="center" vertical="top"/>
    </xf>
    <xf numFmtId="0" fontId="13" fillId="4" borderId="21" xfId="4" applyFont="1" applyFill="1" applyBorder="1" applyAlignment="1">
      <alignment horizontal="center" vertical="center"/>
    </xf>
    <xf numFmtId="0" fontId="13" fillId="4" borderId="19" xfId="4" applyFont="1" applyFill="1" applyBorder="1" applyAlignment="1">
      <alignment horizontal="center" vertical="center"/>
    </xf>
    <xf numFmtId="0" fontId="18" fillId="2" borderId="8" xfId="4" applyFont="1" applyFill="1" applyBorder="1" applyAlignment="1">
      <alignment horizontal="center" wrapText="1"/>
    </xf>
    <xf numFmtId="0" fontId="18" fillId="2" borderId="14" xfId="4" applyFont="1" applyFill="1" applyBorder="1" applyAlignment="1">
      <alignment horizontal="center" wrapText="1"/>
    </xf>
    <xf numFmtId="0" fontId="17" fillId="2" borderId="13" xfId="4" applyFont="1" applyFill="1" applyBorder="1" applyAlignment="1">
      <alignment horizontal="center" vertical="top"/>
    </xf>
    <xf numFmtId="0" fontId="17" fillId="2" borderId="15" xfId="4" applyFont="1" applyFill="1" applyBorder="1" applyAlignment="1">
      <alignment horizontal="center" vertical="top"/>
    </xf>
    <xf numFmtId="0" fontId="17" fillId="2" borderId="14" xfId="4" applyFont="1" applyFill="1" applyBorder="1" applyAlignment="1">
      <alignment horizontal="center" vertical="top"/>
    </xf>
    <xf numFmtId="0" fontId="17" fillId="2" borderId="16" xfId="4" applyFont="1" applyFill="1" applyBorder="1" applyAlignment="1">
      <alignment horizontal="center" vertical="top"/>
    </xf>
    <xf numFmtId="0" fontId="19" fillId="2" borderId="14" xfId="4" applyFont="1" applyFill="1" applyBorder="1" applyAlignment="1">
      <alignment horizontal="center" vertical="top" wrapText="1"/>
    </xf>
    <xf numFmtId="0" fontId="19" fillId="2" borderId="16" xfId="4" applyFont="1" applyFill="1" applyBorder="1" applyAlignment="1">
      <alignment horizontal="center" vertical="top" wrapText="1"/>
    </xf>
    <xf numFmtId="0" fontId="19" fillId="2" borderId="14" xfId="4" applyFont="1" applyFill="1" applyBorder="1" applyAlignment="1">
      <alignment horizontal="center" vertical="center" wrapText="1"/>
    </xf>
    <xf numFmtId="0" fontId="19" fillId="2" borderId="16" xfId="4" applyFont="1" applyFill="1" applyBorder="1" applyAlignment="1">
      <alignment horizontal="center" vertical="center" wrapText="1"/>
    </xf>
    <xf numFmtId="0" fontId="16" fillId="2" borderId="7" xfId="4" applyFont="1" applyFill="1" applyBorder="1" applyAlignment="1">
      <alignment horizontal="center" wrapText="1"/>
    </xf>
    <xf numFmtId="0" fontId="16" fillId="2" borderId="13" xfId="4" applyFont="1" applyFill="1" applyBorder="1" applyAlignment="1">
      <alignment horizontal="center" wrapText="1"/>
    </xf>
    <xf numFmtId="0" fontId="16" fillId="2" borderId="8" xfId="4" applyFont="1" applyFill="1" applyBorder="1" applyAlignment="1">
      <alignment horizontal="center" wrapText="1"/>
    </xf>
    <xf numFmtId="0" fontId="16" fillId="2" borderId="14" xfId="4" applyFont="1" applyFill="1" applyBorder="1" applyAlignment="1">
      <alignment horizontal="center" wrapText="1"/>
    </xf>
    <xf numFmtId="0" fontId="16" fillId="2" borderId="7" xfId="4" applyFont="1" applyFill="1" applyBorder="1" applyAlignment="1">
      <alignment horizontal="center" vertical="center"/>
    </xf>
    <xf numFmtId="0" fontId="16" fillId="2" borderId="21" xfId="4" applyFont="1" applyFill="1" applyBorder="1" applyAlignment="1">
      <alignment horizontal="right" vertical="top"/>
    </xf>
    <xf numFmtId="0" fontId="16" fillId="2" borderId="19" xfId="4" applyFont="1" applyFill="1" applyBorder="1" applyAlignment="1">
      <alignment horizontal="right" vertical="top"/>
    </xf>
    <xf numFmtId="0" fontId="31" fillId="2" borderId="14" xfId="4" applyFont="1" applyFill="1" applyBorder="1" applyAlignment="1">
      <alignment horizontal="center" vertical="top" wrapText="1"/>
    </xf>
    <xf numFmtId="0" fontId="31" fillId="2" borderId="16" xfId="4" applyFont="1" applyFill="1" applyBorder="1" applyAlignment="1">
      <alignment horizontal="center" vertical="top" wrapText="1"/>
    </xf>
    <xf numFmtId="0" fontId="30" fillId="2" borderId="8" xfId="4" applyFont="1" applyFill="1" applyBorder="1" applyAlignment="1">
      <alignment horizontal="center" wrapText="1"/>
    </xf>
    <xf numFmtId="0" fontId="30" fillId="2" borderId="14" xfId="4" applyFont="1" applyFill="1" applyBorder="1" applyAlignment="1">
      <alignment horizontal="center" wrapText="1"/>
    </xf>
    <xf numFmtId="0" fontId="32" fillId="0" borderId="0" xfId="0" applyFont="1" applyAlignment="1">
      <alignment horizontal="center" vertical="center"/>
    </xf>
    <xf numFmtId="0" fontId="33" fillId="0" borderId="0" xfId="6" applyFont="1"/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4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B2DB6-BA25-418D-86DE-840AA7452B0A}">
  <dimension ref="B1:P17"/>
  <sheetViews>
    <sheetView showGridLines="0" tabSelected="1" zoomScaleNormal="100" workbookViewId="0"/>
  </sheetViews>
  <sheetFormatPr defaultColWidth="9.109375" defaultRowHeight="13.8"/>
  <cols>
    <col min="1" max="1" width="1.6640625" style="40" customWidth="1"/>
    <col min="2" max="2" width="32.33203125" style="40" customWidth="1"/>
    <col min="3" max="7" width="11" style="40" customWidth="1"/>
    <col min="8" max="8" width="12" style="40" customWidth="1"/>
    <col min="9" max="11" width="9.109375" style="40"/>
    <col min="12" max="12" width="24.109375" style="40" customWidth="1"/>
    <col min="13" max="15" width="9.109375" style="40"/>
    <col min="16" max="16" width="10.5546875" style="40" customWidth="1"/>
    <col min="17" max="17" width="11.44140625" style="40" customWidth="1"/>
    <col min="18" max="16384" width="9.109375" style="40"/>
  </cols>
  <sheetData>
    <row r="1" spans="2:8">
      <c r="D1" s="41"/>
      <c r="E1" s="41"/>
      <c r="F1" s="41"/>
      <c r="G1" s="41"/>
      <c r="H1" s="42">
        <v>45933</v>
      </c>
    </row>
    <row r="2" spans="2:8" ht="26.25" customHeight="1">
      <c r="B2" s="119" t="s">
        <v>97</v>
      </c>
      <c r="C2" s="119"/>
      <c r="D2" s="119"/>
      <c r="E2" s="119"/>
      <c r="F2" s="119"/>
      <c r="G2" s="119"/>
      <c r="H2" s="119"/>
    </row>
    <row r="3" spans="2:8" ht="26.25" customHeight="1">
      <c r="B3" s="43"/>
      <c r="C3" s="44" t="s">
        <v>106</v>
      </c>
      <c r="D3" s="44" t="s">
        <v>107</v>
      </c>
      <c r="E3" s="45" t="s">
        <v>98</v>
      </c>
      <c r="F3" s="44" t="s">
        <v>108</v>
      </c>
      <c r="G3" s="44" t="s">
        <v>109</v>
      </c>
      <c r="H3" s="45" t="s">
        <v>98</v>
      </c>
    </row>
    <row r="4" spans="2:8" ht="26.25" customHeight="1">
      <c r="B4" s="76" t="s">
        <v>99</v>
      </c>
      <c r="C4" s="46">
        <v>2752</v>
      </c>
      <c r="D4" s="46">
        <v>2076</v>
      </c>
      <c r="E4" s="47">
        <v>0.32562620423892108</v>
      </c>
      <c r="F4" s="46">
        <v>21727</v>
      </c>
      <c r="G4" s="46">
        <v>21016</v>
      </c>
      <c r="H4" s="47">
        <v>3.3831366577845357E-2</v>
      </c>
    </row>
    <row r="5" spans="2:8" ht="26.25" customHeight="1">
      <c r="B5" s="48" t="s">
        <v>100</v>
      </c>
      <c r="C5" s="49">
        <v>583</v>
      </c>
      <c r="D5" s="49">
        <v>541</v>
      </c>
      <c r="E5" s="50">
        <v>7.7634011090573107E-2</v>
      </c>
      <c r="F5" s="49">
        <v>5120</v>
      </c>
      <c r="G5" s="49">
        <v>5601</v>
      </c>
      <c r="H5" s="50">
        <v>-8.5877521871094431E-2</v>
      </c>
    </row>
    <row r="6" spans="2:8" ht="26.25" customHeight="1">
      <c r="B6" s="48" t="s">
        <v>101</v>
      </c>
      <c r="C6" s="49">
        <v>108</v>
      </c>
      <c r="D6" s="49">
        <v>94</v>
      </c>
      <c r="E6" s="50">
        <v>0.14893617021276606</v>
      </c>
      <c r="F6" s="49">
        <v>853</v>
      </c>
      <c r="G6" s="49">
        <v>776</v>
      </c>
      <c r="H6" s="50">
        <v>9.9226804123711432E-2</v>
      </c>
    </row>
    <row r="7" spans="2:8" ht="26.25" customHeight="1">
      <c r="B7" s="48" t="s">
        <v>102</v>
      </c>
      <c r="C7" s="49">
        <v>2061</v>
      </c>
      <c r="D7" s="49">
        <v>1441</v>
      </c>
      <c r="E7" s="50">
        <v>0.43025676613462882</v>
      </c>
      <c r="F7" s="49">
        <v>15754</v>
      </c>
      <c r="G7" s="49">
        <v>14639</v>
      </c>
      <c r="H7" s="50">
        <v>7.6166404809071553E-2</v>
      </c>
    </row>
    <row r="8" spans="2:8" ht="26.25" customHeight="1">
      <c r="B8" s="76" t="s">
        <v>103</v>
      </c>
      <c r="C8" s="46">
        <v>194</v>
      </c>
      <c r="D8" s="46">
        <v>154</v>
      </c>
      <c r="E8" s="47">
        <v>0.25974025974025983</v>
      </c>
      <c r="F8" s="46">
        <v>1843</v>
      </c>
      <c r="G8" s="46">
        <v>1577</v>
      </c>
      <c r="H8" s="47">
        <v>0.16867469879518082</v>
      </c>
    </row>
    <row r="9" spans="2:8" ht="26.25" customHeight="1">
      <c r="B9" s="51" t="s">
        <v>104</v>
      </c>
      <c r="C9" s="52">
        <v>2946</v>
      </c>
      <c r="D9" s="52">
        <v>2230</v>
      </c>
      <c r="E9" s="53">
        <v>0.32107623318385659</v>
      </c>
      <c r="F9" s="52">
        <v>23570</v>
      </c>
      <c r="G9" s="52">
        <v>22593</v>
      </c>
      <c r="H9" s="53">
        <v>4.3243482494577989E-2</v>
      </c>
    </row>
    <row r="10" spans="2:8">
      <c r="B10" s="54" t="s">
        <v>105</v>
      </c>
    </row>
    <row r="11" spans="2:8" ht="15" customHeight="1">
      <c r="B11" s="120" t="s">
        <v>57</v>
      </c>
    </row>
    <row r="17" spans="16:16">
      <c r="P17" s="55"/>
    </row>
  </sheetData>
  <mergeCells count="1">
    <mergeCell ref="B2:H2"/>
  </mergeCells>
  <conditionalFormatting sqref="E4:E9 H4:H9">
    <cfRule type="cellIs" dxfId="5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/>
  </sheetViews>
  <sheetFormatPr defaultColWidth="9.109375" defaultRowHeight="13.8"/>
  <cols>
    <col min="1" max="1" width="1.109375" style="40" customWidth="1"/>
    <col min="2" max="2" width="9.109375" style="40" customWidth="1"/>
    <col min="3" max="3" width="16.88671875" style="40" customWidth="1"/>
    <col min="4" max="4" width="9" style="40" customWidth="1"/>
    <col min="5" max="5" width="11" style="40" customWidth="1"/>
    <col min="6" max="6" width="9" style="40" customWidth="1"/>
    <col min="7" max="7" width="12.88671875" style="40" customWidth="1"/>
    <col min="8" max="9" width="9" style="40" customWidth="1"/>
    <col min="10" max="10" width="9.88671875" style="40" customWidth="1"/>
    <col min="11" max="14" width="9" style="40" customWidth="1"/>
    <col min="15" max="15" width="11.5546875" style="40" customWidth="1"/>
    <col min="16" max="16384" width="9.109375" style="40"/>
  </cols>
  <sheetData>
    <row r="1" spans="2:15">
      <c r="B1" s="40" t="s">
        <v>7</v>
      </c>
      <c r="E1" s="41"/>
      <c r="O1" s="42">
        <v>45933</v>
      </c>
    </row>
    <row r="2" spans="2:15" ht="14.4" customHeight="1">
      <c r="B2" s="85" t="s">
        <v>19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4.4" customHeight="1">
      <c r="B3" s="86" t="s">
        <v>20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33</v>
      </c>
    </row>
    <row r="5" spans="2:15" ht="14.25" customHeight="1">
      <c r="B5" s="108" t="s">
        <v>0</v>
      </c>
      <c r="C5" s="110" t="s">
        <v>1</v>
      </c>
      <c r="D5" s="112" t="s">
        <v>82</v>
      </c>
      <c r="E5" s="90"/>
      <c r="F5" s="90"/>
      <c r="G5" s="90"/>
      <c r="H5" s="80"/>
      <c r="I5" s="79" t="s">
        <v>80</v>
      </c>
      <c r="J5" s="80"/>
      <c r="K5" s="79" t="s">
        <v>86</v>
      </c>
      <c r="L5" s="90"/>
      <c r="M5" s="90"/>
      <c r="N5" s="90"/>
      <c r="O5" s="91"/>
    </row>
    <row r="6" spans="2:15" ht="14.4" customHeight="1" thickBot="1">
      <c r="B6" s="109"/>
      <c r="C6" s="111"/>
      <c r="D6" s="92" t="s">
        <v>83</v>
      </c>
      <c r="E6" s="88"/>
      <c r="F6" s="88"/>
      <c r="G6" s="88"/>
      <c r="H6" s="93"/>
      <c r="I6" s="87" t="s">
        <v>81</v>
      </c>
      <c r="J6" s="93"/>
      <c r="K6" s="87" t="s">
        <v>87</v>
      </c>
      <c r="L6" s="88"/>
      <c r="M6" s="88"/>
      <c r="N6" s="88"/>
      <c r="O6" s="89"/>
    </row>
    <row r="7" spans="2:15" ht="14.4" customHeight="1">
      <c r="B7" s="109"/>
      <c r="C7" s="111"/>
      <c r="D7" s="81">
        <v>2025</v>
      </c>
      <c r="E7" s="82"/>
      <c r="F7" s="81">
        <v>2024</v>
      </c>
      <c r="G7" s="82"/>
      <c r="H7" s="98" t="s">
        <v>22</v>
      </c>
      <c r="I7" s="77">
        <v>2024</v>
      </c>
      <c r="J7" s="77" t="s">
        <v>84</v>
      </c>
      <c r="K7" s="81">
        <v>2025</v>
      </c>
      <c r="L7" s="82"/>
      <c r="M7" s="81">
        <v>2024</v>
      </c>
      <c r="N7" s="82"/>
      <c r="O7" s="98" t="s">
        <v>22</v>
      </c>
    </row>
    <row r="8" spans="2:15" ht="14.4" customHeight="1" thickBot="1">
      <c r="B8" s="100" t="s">
        <v>23</v>
      </c>
      <c r="C8" s="102" t="s">
        <v>24</v>
      </c>
      <c r="D8" s="83"/>
      <c r="E8" s="84"/>
      <c r="F8" s="83"/>
      <c r="G8" s="84"/>
      <c r="H8" s="99"/>
      <c r="I8" s="78"/>
      <c r="J8" s="78"/>
      <c r="K8" s="83"/>
      <c r="L8" s="84"/>
      <c r="M8" s="83"/>
      <c r="N8" s="84"/>
      <c r="O8" s="99"/>
    </row>
    <row r="9" spans="2:15" ht="14.25" customHeight="1">
      <c r="B9" s="100"/>
      <c r="C9" s="102"/>
      <c r="D9" s="6" t="s">
        <v>25</v>
      </c>
      <c r="E9" s="7" t="s">
        <v>2</v>
      </c>
      <c r="F9" s="6" t="s">
        <v>25</v>
      </c>
      <c r="G9" s="7" t="s">
        <v>2</v>
      </c>
      <c r="H9" s="104" t="s">
        <v>26</v>
      </c>
      <c r="I9" s="8" t="s">
        <v>25</v>
      </c>
      <c r="J9" s="106" t="s">
        <v>85</v>
      </c>
      <c r="K9" s="6" t="s">
        <v>25</v>
      </c>
      <c r="L9" s="7" t="s">
        <v>2</v>
      </c>
      <c r="M9" s="6" t="s">
        <v>25</v>
      </c>
      <c r="N9" s="7" t="s">
        <v>2</v>
      </c>
      <c r="O9" s="104" t="s">
        <v>26</v>
      </c>
    </row>
    <row r="10" spans="2:15" ht="14.4" customHeight="1" thickBot="1">
      <c r="B10" s="101"/>
      <c r="C10" s="103"/>
      <c r="D10" s="9" t="s">
        <v>27</v>
      </c>
      <c r="E10" s="10" t="s">
        <v>28</v>
      </c>
      <c r="F10" s="9" t="s">
        <v>27</v>
      </c>
      <c r="G10" s="10" t="s">
        <v>28</v>
      </c>
      <c r="H10" s="105"/>
      <c r="I10" s="11" t="s">
        <v>27</v>
      </c>
      <c r="J10" s="107"/>
      <c r="K10" s="9" t="s">
        <v>27</v>
      </c>
      <c r="L10" s="10" t="s">
        <v>28</v>
      </c>
      <c r="M10" s="9" t="s">
        <v>27</v>
      </c>
      <c r="N10" s="10" t="s">
        <v>28</v>
      </c>
      <c r="O10" s="105"/>
    </row>
    <row r="11" spans="2:15" ht="14.4" customHeight="1" thickBot="1">
      <c r="B11" s="12">
        <v>1</v>
      </c>
      <c r="C11" s="13" t="s">
        <v>8</v>
      </c>
      <c r="D11" s="14">
        <v>650</v>
      </c>
      <c r="E11" s="15">
        <v>0.23619186046511628</v>
      </c>
      <c r="F11" s="14">
        <v>482</v>
      </c>
      <c r="G11" s="15">
        <v>0.23217726396917149</v>
      </c>
      <c r="H11" s="16">
        <v>0.34854771784232375</v>
      </c>
      <c r="I11" s="14">
        <v>215</v>
      </c>
      <c r="J11" s="16">
        <v>2.0232558139534884</v>
      </c>
      <c r="K11" s="14">
        <v>4425</v>
      </c>
      <c r="L11" s="15">
        <v>0.20366364431352696</v>
      </c>
      <c r="M11" s="14">
        <v>3844</v>
      </c>
      <c r="N11" s="15">
        <v>0.18290826037304911</v>
      </c>
      <c r="O11" s="16">
        <v>0.15114464099895941</v>
      </c>
    </row>
    <row r="12" spans="2:15" ht="14.4" customHeight="1" thickBot="1">
      <c r="B12" s="56">
        <v>2</v>
      </c>
      <c r="C12" s="18" t="s">
        <v>10</v>
      </c>
      <c r="D12" s="19">
        <v>484</v>
      </c>
      <c r="E12" s="20">
        <v>0.17587209302325582</v>
      </c>
      <c r="F12" s="19">
        <v>257</v>
      </c>
      <c r="G12" s="20">
        <v>0.12379576107899808</v>
      </c>
      <c r="H12" s="21">
        <v>0.88326848249027234</v>
      </c>
      <c r="I12" s="19">
        <v>276</v>
      </c>
      <c r="J12" s="21">
        <v>0.75362318840579712</v>
      </c>
      <c r="K12" s="19">
        <v>4286</v>
      </c>
      <c r="L12" s="20">
        <v>0.19726607446955402</v>
      </c>
      <c r="M12" s="19">
        <v>4442</v>
      </c>
      <c r="N12" s="20">
        <v>0.21136277122192615</v>
      </c>
      <c r="O12" s="21">
        <v>-3.5119315623592939E-2</v>
      </c>
    </row>
    <row r="13" spans="2:15" ht="14.4" customHeight="1" thickBot="1">
      <c r="B13" s="12">
        <v>3</v>
      </c>
      <c r="C13" s="13" t="s">
        <v>4</v>
      </c>
      <c r="D13" s="14">
        <v>423</v>
      </c>
      <c r="E13" s="15">
        <v>0.1537063953488372</v>
      </c>
      <c r="F13" s="14">
        <v>436</v>
      </c>
      <c r="G13" s="15">
        <v>0.21001926782273603</v>
      </c>
      <c r="H13" s="16">
        <v>-2.9816513761467878E-2</v>
      </c>
      <c r="I13" s="14">
        <v>341</v>
      </c>
      <c r="J13" s="16">
        <v>0.2404692082111437</v>
      </c>
      <c r="K13" s="14">
        <v>3366</v>
      </c>
      <c r="L13" s="15">
        <v>0.15492244672527269</v>
      </c>
      <c r="M13" s="14">
        <v>3323</v>
      </c>
      <c r="N13" s="15">
        <v>0.15811762466692045</v>
      </c>
      <c r="O13" s="16">
        <v>1.2940114354498933E-2</v>
      </c>
    </row>
    <row r="14" spans="2:15" ht="14.4" customHeight="1" thickBot="1">
      <c r="B14" s="56">
        <v>4</v>
      </c>
      <c r="C14" s="18" t="s">
        <v>3</v>
      </c>
      <c r="D14" s="19">
        <v>360</v>
      </c>
      <c r="E14" s="20">
        <v>0.1308139534883721</v>
      </c>
      <c r="F14" s="19">
        <v>296</v>
      </c>
      <c r="G14" s="20">
        <v>0.14258188824662812</v>
      </c>
      <c r="H14" s="21">
        <v>0.21621621621621623</v>
      </c>
      <c r="I14" s="19">
        <v>366</v>
      </c>
      <c r="J14" s="21">
        <v>-1.6393442622950838E-2</v>
      </c>
      <c r="K14" s="19">
        <v>3321</v>
      </c>
      <c r="L14" s="20">
        <v>0.15285129102038938</v>
      </c>
      <c r="M14" s="19">
        <v>2711</v>
      </c>
      <c r="N14" s="20">
        <v>0.12899695470118006</v>
      </c>
      <c r="O14" s="21">
        <v>0.22500922168941351</v>
      </c>
    </row>
    <row r="15" spans="2:15" ht="14.4" customHeight="1" thickBot="1">
      <c r="B15" s="12">
        <v>5</v>
      </c>
      <c r="C15" s="13" t="s">
        <v>9</v>
      </c>
      <c r="D15" s="14">
        <v>460</v>
      </c>
      <c r="E15" s="15">
        <v>0.16715116279069767</v>
      </c>
      <c r="F15" s="14">
        <v>263</v>
      </c>
      <c r="G15" s="15">
        <v>0.12668593448940269</v>
      </c>
      <c r="H15" s="16">
        <v>0.74904942965779475</v>
      </c>
      <c r="I15" s="14">
        <v>304</v>
      </c>
      <c r="J15" s="16">
        <v>0.51315789473684204</v>
      </c>
      <c r="K15" s="14">
        <v>2941</v>
      </c>
      <c r="L15" s="15">
        <v>0.13536153173470797</v>
      </c>
      <c r="M15" s="14">
        <v>3165</v>
      </c>
      <c r="N15" s="15">
        <v>0.15059954320517702</v>
      </c>
      <c r="O15" s="16">
        <v>-7.0774091627172186E-2</v>
      </c>
    </row>
    <row r="16" spans="2:15" ht="14.4" customHeight="1" thickBot="1">
      <c r="B16" s="56">
        <v>6</v>
      </c>
      <c r="C16" s="18" t="s">
        <v>12</v>
      </c>
      <c r="D16" s="19">
        <v>142</v>
      </c>
      <c r="E16" s="20">
        <v>5.1598837209302327E-2</v>
      </c>
      <c r="F16" s="19">
        <v>200</v>
      </c>
      <c r="G16" s="20">
        <v>9.6339113680154145E-2</v>
      </c>
      <c r="H16" s="21">
        <v>-0.29000000000000004</v>
      </c>
      <c r="I16" s="19">
        <v>122</v>
      </c>
      <c r="J16" s="21">
        <v>0.16393442622950816</v>
      </c>
      <c r="K16" s="19">
        <v>1446</v>
      </c>
      <c r="L16" s="20">
        <v>6.6553136650250838E-2</v>
      </c>
      <c r="M16" s="19">
        <v>2129</v>
      </c>
      <c r="N16" s="20">
        <v>0.10130376855728969</v>
      </c>
      <c r="O16" s="21">
        <v>-0.32080789102865193</v>
      </c>
    </row>
    <row r="17" spans="2:15" ht="14.4" customHeight="1" thickBot="1">
      <c r="B17" s="12">
        <v>7</v>
      </c>
      <c r="C17" s="13" t="s">
        <v>11</v>
      </c>
      <c r="D17" s="14">
        <v>160</v>
      </c>
      <c r="E17" s="15">
        <v>5.8139534883720929E-2</v>
      </c>
      <c r="F17" s="14">
        <v>90</v>
      </c>
      <c r="G17" s="15">
        <v>4.3352601156069363E-2</v>
      </c>
      <c r="H17" s="16">
        <v>0.77777777777777768</v>
      </c>
      <c r="I17" s="14">
        <v>89</v>
      </c>
      <c r="J17" s="16">
        <v>0.797752808988764</v>
      </c>
      <c r="K17" s="14">
        <v>1405</v>
      </c>
      <c r="L17" s="15">
        <v>6.4666083674690483E-2</v>
      </c>
      <c r="M17" s="14">
        <v>862</v>
      </c>
      <c r="N17" s="15">
        <v>4.1016368481157216E-2</v>
      </c>
      <c r="O17" s="16">
        <v>0.62993039443155463</v>
      </c>
    </row>
    <row r="18" spans="2:15" ht="14.4" thickBot="1">
      <c r="B18" s="96" t="s">
        <v>53</v>
      </c>
      <c r="C18" s="97"/>
      <c r="D18" s="23">
        <f>SUM(D11:D17)</f>
        <v>2679</v>
      </c>
      <c r="E18" s="24">
        <f>D18/D20</f>
        <v>0.97347383720930236</v>
      </c>
      <c r="F18" s="23">
        <f>SUM(F11:F17)</f>
        <v>2024</v>
      </c>
      <c r="G18" s="24">
        <f>F18/F20</f>
        <v>0.97495183044315992</v>
      </c>
      <c r="H18" s="25">
        <f>D18/F18-1</f>
        <v>0.32361660079051391</v>
      </c>
      <c r="I18" s="23">
        <f>SUM(I11:I17)</f>
        <v>1713</v>
      </c>
      <c r="J18" s="24">
        <f>D18/I18-1</f>
        <v>0.56392294220665495</v>
      </c>
      <c r="K18" s="23">
        <f>SUM(K11:K17)</f>
        <v>21190</v>
      </c>
      <c r="L18" s="24">
        <f>K18/K20</f>
        <v>0.97528420858839238</v>
      </c>
      <c r="M18" s="23">
        <f>SUM(M11:M17)</f>
        <v>20476</v>
      </c>
      <c r="N18" s="24">
        <f>M18/M20</f>
        <v>0.97430529120669962</v>
      </c>
      <c r="O18" s="25">
        <f>K18/M18-1</f>
        <v>3.4870091814807491E-2</v>
      </c>
    </row>
    <row r="19" spans="2:15" ht="14.4" thickBot="1">
      <c r="B19" s="96" t="s">
        <v>29</v>
      </c>
      <c r="C19" s="97"/>
      <c r="D19" s="37">
        <f>D20-D18</f>
        <v>73</v>
      </c>
      <c r="E19" s="24">
        <f>D19/D20</f>
        <v>2.6526162790697673E-2</v>
      </c>
      <c r="F19" s="37">
        <f>F20-F18</f>
        <v>52</v>
      </c>
      <c r="G19" s="24">
        <f>F19/F20</f>
        <v>2.5048169556840076E-2</v>
      </c>
      <c r="H19" s="25">
        <f>D19/F19-1</f>
        <v>0.40384615384615374</v>
      </c>
      <c r="I19" s="37">
        <f>I20-I18</f>
        <v>69</v>
      </c>
      <c r="J19" s="25">
        <f>D19/I19-1</f>
        <v>5.7971014492753659E-2</v>
      </c>
      <c r="K19" s="37">
        <f>K20-K18</f>
        <v>537</v>
      </c>
      <c r="L19" s="24">
        <f>K19/K20</f>
        <v>2.4715791411607676E-2</v>
      </c>
      <c r="M19" s="37">
        <f>M20-M18</f>
        <v>540</v>
      </c>
      <c r="N19" s="24">
        <f>M19/M20</f>
        <v>2.5694708793300342E-2</v>
      </c>
      <c r="O19" s="25">
        <f>K19/M19-1</f>
        <v>-5.5555555555555358E-3</v>
      </c>
    </row>
    <row r="20" spans="2:15" ht="14.4" thickBot="1">
      <c r="B20" s="94" t="s">
        <v>30</v>
      </c>
      <c r="C20" s="95"/>
      <c r="D20" s="26">
        <v>2752</v>
      </c>
      <c r="E20" s="27">
        <v>1</v>
      </c>
      <c r="F20" s="26">
        <v>2076</v>
      </c>
      <c r="G20" s="27">
        <v>1</v>
      </c>
      <c r="H20" s="28">
        <v>0.32562620423892108</v>
      </c>
      <c r="I20" s="26">
        <v>1782</v>
      </c>
      <c r="J20" s="28">
        <v>0.54433221099887774</v>
      </c>
      <c r="K20" s="26">
        <v>21727</v>
      </c>
      <c r="L20" s="27">
        <v>1</v>
      </c>
      <c r="M20" s="26">
        <v>21016</v>
      </c>
      <c r="N20" s="27">
        <v>1</v>
      </c>
      <c r="O20" s="28">
        <v>3.3831366577845357E-2</v>
      </c>
    </row>
    <row r="21" spans="2:15">
      <c r="B21" s="54" t="s">
        <v>105</v>
      </c>
    </row>
    <row r="22" spans="2:15">
      <c r="B22" s="120" t="s">
        <v>57</v>
      </c>
    </row>
    <row r="23" spans="2:15">
      <c r="B23" s="30"/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2" priority="3" operator="equal">
      <formula>0</formula>
    </cfRule>
  </conditionalFormatting>
  <conditionalFormatting sqref="H11:H19 O11:O19">
    <cfRule type="cellIs" dxfId="51" priority="1" operator="lessThan">
      <formula>0</formula>
    </cfRule>
  </conditionalFormatting>
  <conditionalFormatting sqref="J11:J17">
    <cfRule type="cellIs" dxfId="50" priority="7" operator="lessThan">
      <formula>0</formula>
    </cfRule>
  </conditionalFormatting>
  <conditionalFormatting sqref="J19">
    <cfRule type="cellIs" dxfId="49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6"/>
  <sheetViews>
    <sheetView showGridLines="0" zoomScale="90" zoomScaleNormal="90" workbookViewId="0"/>
  </sheetViews>
  <sheetFormatPr defaultColWidth="9.109375" defaultRowHeight="13.8"/>
  <cols>
    <col min="1" max="1" width="1.33203125" style="40" customWidth="1"/>
    <col min="2" max="2" width="15.44140625" style="40" bestFit="1" customWidth="1"/>
    <col min="3" max="3" width="17.88671875" style="40" customWidth="1"/>
    <col min="4" max="9" width="9" style="40" customWidth="1"/>
    <col min="10" max="10" width="9.6640625" style="40" customWidth="1"/>
    <col min="11" max="14" width="9" style="40" customWidth="1"/>
    <col min="15" max="15" width="11.5546875" style="40" customWidth="1"/>
    <col min="16" max="16384" width="9.109375" style="40"/>
  </cols>
  <sheetData>
    <row r="1" spans="2:15">
      <c r="B1" s="40" t="s">
        <v>7</v>
      </c>
      <c r="E1" s="41"/>
      <c r="O1" s="42">
        <v>45933</v>
      </c>
    </row>
    <row r="2" spans="2:15" ht="14.4" customHeight="1">
      <c r="B2" s="85" t="s">
        <v>19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57"/>
    </row>
    <row r="3" spans="2:15" ht="14.4" customHeight="1" thickBot="1">
      <c r="B3" s="86" t="s">
        <v>20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58" t="s">
        <v>33</v>
      </c>
    </row>
    <row r="4" spans="2:15" ht="14.4" customHeight="1">
      <c r="B4" s="108" t="s">
        <v>21</v>
      </c>
      <c r="C4" s="110" t="s">
        <v>1</v>
      </c>
      <c r="D4" s="112" t="s">
        <v>82</v>
      </c>
      <c r="E4" s="90"/>
      <c r="F4" s="90"/>
      <c r="G4" s="90"/>
      <c r="H4" s="80"/>
      <c r="I4" s="79" t="s">
        <v>80</v>
      </c>
      <c r="J4" s="80"/>
      <c r="K4" s="79" t="s">
        <v>86</v>
      </c>
      <c r="L4" s="90"/>
      <c r="M4" s="90"/>
      <c r="N4" s="90"/>
      <c r="O4" s="91"/>
    </row>
    <row r="5" spans="2:15" ht="14.4" customHeight="1" thickBot="1">
      <c r="B5" s="109"/>
      <c r="C5" s="111"/>
      <c r="D5" s="92" t="s">
        <v>83</v>
      </c>
      <c r="E5" s="88"/>
      <c r="F5" s="88"/>
      <c r="G5" s="88"/>
      <c r="H5" s="93"/>
      <c r="I5" s="87" t="s">
        <v>81</v>
      </c>
      <c r="J5" s="93"/>
      <c r="K5" s="87" t="s">
        <v>87</v>
      </c>
      <c r="L5" s="88"/>
      <c r="M5" s="88"/>
      <c r="N5" s="88"/>
      <c r="O5" s="89"/>
    </row>
    <row r="6" spans="2:15" ht="14.4" customHeight="1">
      <c r="B6" s="109"/>
      <c r="C6" s="111"/>
      <c r="D6" s="81">
        <v>2025</v>
      </c>
      <c r="E6" s="82"/>
      <c r="F6" s="81">
        <v>2024</v>
      </c>
      <c r="G6" s="82"/>
      <c r="H6" s="98" t="s">
        <v>22</v>
      </c>
      <c r="I6" s="77">
        <v>2024</v>
      </c>
      <c r="J6" s="77" t="s">
        <v>84</v>
      </c>
      <c r="K6" s="81">
        <v>2025</v>
      </c>
      <c r="L6" s="82"/>
      <c r="M6" s="81">
        <v>2024</v>
      </c>
      <c r="N6" s="82"/>
      <c r="O6" s="98" t="s">
        <v>22</v>
      </c>
    </row>
    <row r="7" spans="2:15" ht="14.4" customHeight="1" thickBot="1">
      <c r="B7" s="100" t="s">
        <v>21</v>
      </c>
      <c r="C7" s="102" t="s">
        <v>24</v>
      </c>
      <c r="D7" s="83"/>
      <c r="E7" s="84"/>
      <c r="F7" s="83"/>
      <c r="G7" s="84"/>
      <c r="H7" s="99"/>
      <c r="I7" s="78"/>
      <c r="J7" s="78"/>
      <c r="K7" s="83"/>
      <c r="L7" s="84"/>
      <c r="M7" s="83"/>
      <c r="N7" s="84"/>
      <c r="O7" s="99"/>
    </row>
    <row r="8" spans="2:15" ht="14.4" customHeight="1">
      <c r="B8" s="100"/>
      <c r="C8" s="102"/>
      <c r="D8" s="6" t="s">
        <v>25</v>
      </c>
      <c r="E8" s="7" t="s">
        <v>2</v>
      </c>
      <c r="F8" s="6" t="s">
        <v>25</v>
      </c>
      <c r="G8" s="7" t="s">
        <v>2</v>
      </c>
      <c r="H8" s="104" t="s">
        <v>26</v>
      </c>
      <c r="I8" s="8" t="s">
        <v>25</v>
      </c>
      <c r="J8" s="106" t="s">
        <v>85</v>
      </c>
      <c r="K8" s="6" t="s">
        <v>25</v>
      </c>
      <c r="L8" s="7" t="s">
        <v>2</v>
      </c>
      <c r="M8" s="6" t="s">
        <v>25</v>
      </c>
      <c r="N8" s="7" t="s">
        <v>2</v>
      </c>
      <c r="O8" s="104" t="s">
        <v>26</v>
      </c>
    </row>
    <row r="9" spans="2:15" ht="14.4" customHeight="1" thickBot="1">
      <c r="B9" s="101"/>
      <c r="C9" s="103"/>
      <c r="D9" s="9" t="s">
        <v>27</v>
      </c>
      <c r="E9" s="10" t="s">
        <v>28</v>
      </c>
      <c r="F9" s="9" t="s">
        <v>27</v>
      </c>
      <c r="G9" s="10" t="s">
        <v>28</v>
      </c>
      <c r="H9" s="105"/>
      <c r="I9" s="11" t="s">
        <v>27</v>
      </c>
      <c r="J9" s="107"/>
      <c r="K9" s="9" t="s">
        <v>27</v>
      </c>
      <c r="L9" s="10" t="s">
        <v>28</v>
      </c>
      <c r="M9" s="9" t="s">
        <v>27</v>
      </c>
      <c r="N9" s="10" t="s">
        <v>28</v>
      </c>
      <c r="O9" s="105"/>
    </row>
    <row r="10" spans="2:15" ht="14.4" customHeight="1" thickBot="1">
      <c r="B10" s="59"/>
      <c r="C10" s="13" t="s">
        <v>12</v>
      </c>
      <c r="D10" s="14">
        <v>108</v>
      </c>
      <c r="E10" s="15">
        <v>0.48</v>
      </c>
      <c r="F10" s="14">
        <v>132</v>
      </c>
      <c r="G10" s="15">
        <v>0.51162790697674421</v>
      </c>
      <c r="H10" s="16">
        <v>-0.18181818181818177</v>
      </c>
      <c r="I10" s="14">
        <v>80</v>
      </c>
      <c r="J10" s="16">
        <v>0.35000000000000009</v>
      </c>
      <c r="K10" s="14">
        <v>1054</v>
      </c>
      <c r="L10" s="15">
        <v>0.52463912394225987</v>
      </c>
      <c r="M10" s="14">
        <v>1447</v>
      </c>
      <c r="N10" s="15">
        <v>0.57420634920634916</v>
      </c>
      <c r="O10" s="16">
        <v>-0.27159640635798199</v>
      </c>
    </row>
    <row r="11" spans="2:15" ht="14.4" customHeight="1" thickBot="1">
      <c r="B11" s="60"/>
      <c r="C11" s="18" t="s">
        <v>9</v>
      </c>
      <c r="D11" s="19">
        <v>30</v>
      </c>
      <c r="E11" s="20">
        <v>0.13333333333333333</v>
      </c>
      <c r="F11" s="19">
        <v>34</v>
      </c>
      <c r="G11" s="20">
        <v>0.13178294573643412</v>
      </c>
      <c r="H11" s="21">
        <v>-0.11764705882352944</v>
      </c>
      <c r="I11" s="19">
        <v>14</v>
      </c>
      <c r="J11" s="21">
        <v>1.1428571428571428</v>
      </c>
      <c r="K11" s="19">
        <v>287</v>
      </c>
      <c r="L11" s="20">
        <v>0.14285714285714285</v>
      </c>
      <c r="M11" s="19">
        <v>340</v>
      </c>
      <c r="N11" s="20">
        <v>0.13492063492063491</v>
      </c>
      <c r="O11" s="21">
        <v>-0.15588235294117647</v>
      </c>
    </row>
    <row r="12" spans="2:15" ht="14.4" customHeight="1" thickBot="1">
      <c r="B12" s="60"/>
      <c r="C12" s="13" t="s">
        <v>4</v>
      </c>
      <c r="D12" s="14">
        <v>34</v>
      </c>
      <c r="E12" s="15">
        <v>0.15111111111111111</v>
      </c>
      <c r="F12" s="14">
        <v>45</v>
      </c>
      <c r="G12" s="15">
        <v>0.1744186046511628</v>
      </c>
      <c r="H12" s="16">
        <v>-0.24444444444444446</v>
      </c>
      <c r="I12" s="14">
        <v>24</v>
      </c>
      <c r="J12" s="16">
        <v>0.41666666666666674</v>
      </c>
      <c r="K12" s="14">
        <v>267</v>
      </c>
      <c r="L12" s="15">
        <v>0.1329019412643106</v>
      </c>
      <c r="M12" s="14">
        <v>280</v>
      </c>
      <c r="N12" s="15">
        <v>0.1111111111111111</v>
      </c>
      <c r="O12" s="16">
        <v>-4.6428571428571375E-2</v>
      </c>
    </row>
    <row r="13" spans="2:15" ht="14.4" customHeight="1" thickBot="1">
      <c r="B13" s="60"/>
      <c r="C13" s="61" t="s">
        <v>38</v>
      </c>
      <c r="D13" s="19">
        <v>22</v>
      </c>
      <c r="E13" s="20">
        <v>9.7777777777777783E-2</v>
      </c>
      <c r="F13" s="19">
        <v>24</v>
      </c>
      <c r="G13" s="20">
        <v>9.3023255813953487E-2</v>
      </c>
      <c r="H13" s="21">
        <v>-8.333333333333337E-2</v>
      </c>
      <c r="I13" s="19">
        <v>13</v>
      </c>
      <c r="J13" s="21">
        <v>0.69230769230769229</v>
      </c>
      <c r="K13" s="19">
        <v>127</v>
      </c>
      <c r="L13" s="20">
        <v>6.3215530114484816E-2</v>
      </c>
      <c r="M13" s="19">
        <v>167</v>
      </c>
      <c r="N13" s="20">
        <v>6.626984126984127E-2</v>
      </c>
      <c r="O13" s="21">
        <v>-0.23952095808383234</v>
      </c>
    </row>
    <row r="14" spans="2:15" ht="14.4" customHeight="1" thickBot="1">
      <c r="B14" s="60"/>
      <c r="C14" s="62" t="s">
        <v>3</v>
      </c>
      <c r="D14" s="14">
        <v>7</v>
      </c>
      <c r="E14" s="15">
        <v>3.111111111111111E-2</v>
      </c>
      <c r="F14" s="14">
        <v>5</v>
      </c>
      <c r="G14" s="15">
        <v>1.937984496124031E-2</v>
      </c>
      <c r="H14" s="16">
        <v>0.39999999999999991</v>
      </c>
      <c r="I14" s="14">
        <v>10</v>
      </c>
      <c r="J14" s="16">
        <v>-0.30000000000000004</v>
      </c>
      <c r="K14" s="14">
        <v>61</v>
      </c>
      <c r="L14" s="15">
        <v>3.0363364858138377E-2</v>
      </c>
      <c r="M14" s="14">
        <v>53</v>
      </c>
      <c r="N14" s="15">
        <v>2.1031746031746033E-2</v>
      </c>
      <c r="O14" s="16">
        <v>0.15094339622641506</v>
      </c>
    </row>
    <row r="15" spans="2:15" ht="14.4" customHeight="1" thickBot="1">
      <c r="B15" s="60"/>
      <c r="C15" s="63" t="s">
        <v>60</v>
      </c>
      <c r="D15" s="19">
        <v>3</v>
      </c>
      <c r="E15" s="20">
        <v>1.3333333333333334E-2</v>
      </c>
      <c r="F15" s="19">
        <v>0</v>
      </c>
      <c r="G15" s="20">
        <v>0</v>
      </c>
      <c r="H15" s="21"/>
      <c r="I15" s="19">
        <v>8</v>
      </c>
      <c r="J15" s="21">
        <v>-0.625</v>
      </c>
      <c r="K15" s="19">
        <v>38</v>
      </c>
      <c r="L15" s="20">
        <v>1.8914883026381283E-2</v>
      </c>
      <c r="M15" s="19">
        <v>26</v>
      </c>
      <c r="N15" s="20">
        <v>1.0317460317460317E-2</v>
      </c>
      <c r="O15" s="21">
        <v>0.46153846153846145</v>
      </c>
    </row>
    <row r="16" spans="2:15" ht="14.4" customHeight="1" thickBot="1">
      <c r="B16" s="60"/>
      <c r="C16" s="13" t="s">
        <v>11</v>
      </c>
      <c r="D16" s="14">
        <v>3</v>
      </c>
      <c r="E16" s="15">
        <v>1.3333333333333334E-2</v>
      </c>
      <c r="F16" s="14">
        <v>4</v>
      </c>
      <c r="G16" s="15">
        <v>1.5503875968992248E-2</v>
      </c>
      <c r="H16" s="16">
        <v>-0.25</v>
      </c>
      <c r="I16" s="14">
        <v>10</v>
      </c>
      <c r="J16" s="16">
        <v>-0.7</v>
      </c>
      <c r="K16" s="14">
        <v>37</v>
      </c>
      <c r="L16" s="15">
        <v>1.841712294673967E-2</v>
      </c>
      <c r="M16" s="14">
        <v>55</v>
      </c>
      <c r="N16" s="15">
        <v>2.1825396825396824E-2</v>
      </c>
      <c r="O16" s="16">
        <v>-0.32727272727272727</v>
      </c>
    </row>
    <row r="17" spans="2:15" ht="14.4" customHeight="1" thickBot="1">
      <c r="B17" s="64"/>
      <c r="C17" s="63" t="s">
        <v>29</v>
      </c>
      <c r="D17" s="19">
        <v>18</v>
      </c>
      <c r="E17" s="20">
        <v>0.08</v>
      </c>
      <c r="F17" s="19">
        <v>14</v>
      </c>
      <c r="G17" s="20">
        <v>5.4263565891472867E-2</v>
      </c>
      <c r="H17" s="21">
        <v>0.28571428571428581</v>
      </c>
      <c r="I17" s="19">
        <v>28</v>
      </c>
      <c r="J17" s="21">
        <v>0.15819209039548024</v>
      </c>
      <c r="K17" s="19">
        <v>138</v>
      </c>
      <c r="L17" s="20">
        <v>6.8690890990542555E-2</v>
      </c>
      <c r="M17" s="19">
        <v>152</v>
      </c>
      <c r="N17" s="20">
        <v>6.0317460317460318E-2</v>
      </c>
      <c r="O17" s="21">
        <v>-9.210526315789469E-2</v>
      </c>
    </row>
    <row r="18" spans="2:15" ht="14.4" customHeight="1" thickBot="1">
      <c r="B18" s="22" t="s">
        <v>5</v>
      </c>
      <c r="C18" s="22" t="s">
        <v>30</v>
      </c>
      <c r="D18" s="23">
        <v>225</v>
      </c>
      <c r="E18" s="24">
        <v>0.99999999999999989</v>
      </c>
      <c r="F18" s="23">
        <v>258</v>
      </c>
      <c r="G18" s="24">
        <v>1.0000000000000002</v>
      </c>
      <c r="H18" s="25">
        <v>-0.12790697674418605</v>
      </c>
      <c r="I18" s="23">
        <v>177</v>
      </c>
      <c r="J18" s="24">
        <v>0.27118644067796605</v>
      </c>
      <c r="K18" s="23">
        <v>2009</v>
      </c>
      <c r="L18" s="24">
        <v>1.0000000000000007</v>
      </c>
      <c r="M18" s="23">
        <v>2520</v>
      </c>
      <c r="N18" s="24">
        <v>0.99999999999999978</v>
      </c>
      <c r="O18" s="25">
        <v>-0.20277777777777772</v>
      </c>
    </row>
    <row r="19" spans="2:15" ht="14.4" customHeight="1" thickBot="1">
      <c r="B19" s="59"/>
      <c r="C19" s="13" t="s">
        <v>8</v>
      </c>
      <c r="D19" s="14">
        <v>649</v>
      </c>
      <c r="E19" s="15">
        <v>0.25723345223939753</v>
      </c>
      <c r="F19" s="14">
        <v>477</v>
      </c>
      <c r="G19" s="15">
        <v>0.26295479603087102</v>
      </c>
      <c r="H19" s="16">
        <v>0.36058700209643613</v>
      </c>
      <c r="I19" s="14">
        <v>215</v>
      </c>
      <c r="J19" s="16">
        <v>2.0186046511627906</v>
      </c>
      <c r="K19" s="14">
        <v>4413</v>
      </c>
      <c r="L19" s="15">
        <v>0.22416946053032613</v>
      </c>
      <c r="M19" s="14">
        <v>3823</v>
      </c>
      <c r="N19" s="15">
        <v>0.20697309295652644</v>
      </c>
      <c r="O19" s="16">
        <v>0.15432906094690035</v>
      </c>
    </row>
    <row r="20" spans="2:15" ht="14.4" customHeight="1" thickBot="1">
      <c r="B20" s="60"/>
      <c r="C20" s="18" t="s">
        <v>10</v>
      </c>
      <c r="D20" s="19">
        <v>484</v>
      </c>
      <c r="E20" s="20">
        <v>0.19183511692429647</v>
      </c>
      <c r="F20" s="19">
        <v>257</v>
      </c>
      <c r="G20" s="20">
        <v>0.14167585446527012</v>
      </c>
      <c r="H20" s="21">
        <v>0.88326848249027234</v>
      </c>
      <c r="I20" s="19">
        <v>276</v>
      </c>
      <c r="J20" s="21">
        <v>0.75362318840579712</v>
      </c>
      <c r="K20" s="19">
        <v>4286</v>
      </c>
      <c r="L20" s="20">
        <v>0.21771817535304278</v>
      </c>
      <c r="M20" s="19">
        <v>4442</v>
      </c>
      <c r="N20" s="20">
        <v>0.24048508472741054</v>
      </c>
      <c r="O20" s="21">
        <v>-3.5119315623592939E-2</v>
      </c>
    </row>
    <row r="21" spans="2:15" ht="14.4" customHeight="1" thickBot="1">
      <c r="B21" s="60"/>
      <c r="C21" s="13" t="s">
        <v>3</v>
      </c>
      <c r="D21" s="14">
        <v>353</v>
      </c>
      <c r="E21" s="15">
        <v>0.13991280221957986</v>
      </c>
      <c r="F21" s="14">
        <v>291</v>
      </c>
      <c r="G21" s="15">
        <v>0.16041896361631752</v>
      </c>
      <c r="H21" s="16">
        <v>0.21305841924398616</v>
      </c>
      <c r="I21" s="14">
        <v>356</v>
      </c>
      <c r="J21" s="16">
        <v>-8.4269662921347965E-3</v>
      </c>
      <c r="K21" s="14">
        <v>3259</v>
      </c>
      <c r="L21" s="15">
        <v>0.16554912120288529</v>
      </c>
      <c r="M21" s="14">
        <v>2658</v>
      </c>
      <c r="N21" s="15">
        <v>0.14390125060906286</v>
      </c>
      <c r="O21" s="16">
        <v>0.22610985703536501</v>
      </c>
    </row>
    <row r="22" spans="2:15" ht="14.4" customHeight="1" thickBot="1">
      <c r="B22" s="60"/>
      <c r="C22" s="61" t="s">
        <v>4</v>
      </c>
      <c r="D22" s="19">
        <v>389</v>
      </c>
      <c r="E22" s="20">
        <v>0.15418152992469283</v>
      </c>
      <c r="F22" s="19">
        <v>391</v>
      </c>
      <c r="G22" s="20">
        <v>0.21554575523704519</v>
      </c>
      <c r="H22" s="21">
        <v>-5.1150895140664732E-3</v>
      </c>
      <c r="I22" s="19">
        <v>317</v>
      </c>
      <c r="J22" s="21">
        <v>0.2271293375394321</v>
      </c>
      <c r="K22" s="19">
        <v>3097</v>
      </c>
      <c r="L22" s="20">
        <v>0.15731992278776796</v>
      </c>
      <c r="M22" s="19">
        <v>3034</v>
      </c>
      <c r="N22" s="20">
        <v>0.16425748470575496</v>
      </c>
      <c r="O22" s="21">
        <v>2.0764667106130563E-2</v>
      </c>
    </row>
    <row r="23" spans="2:15" ht="14.4" customHeight="1" thickBot="1">
      <c r="B23" s="60"/>
      <c r="C23" s="62" t="s">
        <v>9</v>
      </c>
      <c r="D23" s="14">
        <v>429</v>
      </c>
      <c r="E23" s="15">
        <v>0.1700356718192628</v>
      </c>
      <c r="F23" s="14">
        <v>227</v>
      </c>
      <c r="G23" s="15">
        <v>0.12513781697905182</v>
      </c>
      <c r="H23" s="16">
        <v>0.88986784140969166</v>
      </c>
      <c r="I23" s="14">
        <v>288</v>
      </c>
      <c r="J23" s="16">
        <v>0.48958333333333326</v>
      </c>
      <c r="K23" s="14">
        <v>2647</v>
      </c>
      <c r="L23" s="15">
        <v>0.13446103830133088</v>
      </c>
      <c r="M23" s="14">
        <v>2821</v>
      </c>
      <c r="N23" s="15">
        <v>0.15272589464566078</v>
      </c>
      <c r="O23" s="16">
        <v>-6.1680255228642289E-2</v>
      </c>
    </row>
    <row r="24" spans="2:15" ht="14.4" customHeight="1" thickBot="1">
      <c r="B24" s="60"/>
      <c r="C24" s="63" t="s">
        <v>11</v>
      </c>
      <c r="D24" s="19">
        <v>157</v>
      </c>
      <c r="E24" s="20">
        <v>6.2227506936187081E-2</v>
      </c>
      <c r="F24" s="19">
        <v>84</v>
      </c>
      <c r="G24" s="20">
        <v>4.6306504961411248E-2</v>
      </c>
      <c r="H24" s="21">
        <v>0.86904761904761907</v>
      </c>
      <c r="I24" s="19">
        <v>79</v>
      </c>
      <c r="J24" s="21">
        <v>0.98734177215189867</v>
      </c>
      <c r="K24" s="19">
        <v>1366</v>
      </c>
      <c r="L24" s="20">
        <v>6.9389413796606722E-2</v>
      </c>
      <c r="M24" s="19">
        <v>804</v>
      </c>
      <c r="N24" s="20">
        <v>4.3527692057820366E-2</v>
      </c>
      <c r="O24" s="21">
        <v>0.69900497512437809</v>
      </c>
    </row>
    <row r="25" spans="2:15" ht="14.4" customHeight="1" thickBot="1">
      <c r="B25" s="60"/>
      <c r="C25" s="13" t="s">
        <v>12</v>
      </c>
      <c r="D25" s="14">
        <v>32</v>
      </c>
      <c r="E25" s="15">
        <v>1.2683313515655966E-2</v>
      </c>
      <c r="F25" s="14">
        <v>68</v>
      </c>
      <c r="G25" s="15">
        <v>3.7486218302094816E-2</v>
      </c>
      <c r="H25" s="16">
        <v>-0.52941176470588236</v>
      </c>
      <c r="I25" s="14">
        <v>40</v>
      </c>
      <c r="J25" s="16">
        <v>-0.19999999999999996</v>
      </c>
      <c r="K25" s="14">
        <v>378</v>
      </c>
      <c r="L25" s="15">
        <v>1.9201462968607131E-2</v>
      </c>
      <c r="M25" s="14">
        <v>676</v>
      </c>
      <c r="N25" s="15">
        <v>3.659791023766986E-2</v>
      </c>
      <c r="O25" s="16">
        <v>-0.44082840236686394</v>
      </c>
    </row>
    <row r="26" spans="2:15" ht="14.4" customHeight="1" thickBot="1">
      <c r="B26" s="60"/>
      <c r="C26" s="63" t="s">
        <v>55</v>
      </c>
      <c r="D26" s="19">
        <v>29</v>
      </c>
      <c r="E26" s="20">
        <v>1.1494252873563218E-2</v>
      </c>
      <c r="F26" s="19">
        <v>17</v>
      </c>
      <c r="G26" s="20">
        <v>9.371554575523704E-3</v>
      </c>
      <c r="H26" s="21">
        <v>0.70588235294117641</v>
      </c>
      <c r="I26" s="19">
        <v>30</v>
      </c>
      <c r="J26" s="21">
        <v>-3.3333333333333326E-2</v>
      </c>
      <c r="K26" s="19">
        <v>228</v>
      </c>
      <c r="L26" s="20">
        <v>1.1581834806461445E-2</v>
      </c>
      <c r="M26" s="19">
        <v>185</v>
      </c>
      <c r="N26" s="20">
        <v>1.0015700286936279E-2</v>
      </c>
      <c r="O26" s="21">
        <v>0.2324324324324325</v>
      </c>
    </row>
    <row r="27" spans="2:15" ht="14.4" customHeight="1" thickBot="1">
      <c r="B27" s="64"/>
      <c r="C27" s="13" t="s">
        <v>29</v>
      </c>
      <c r="D27" s="14">
        <v>1</v>
      </c>
      <c r="E27" s="15">
        <v>3.9635354736424893E-4</v>
      </c>
      <c r="F27" s="14">
        <v>2</v>
      </c>
      <c r="G27" s="15">
        <v>1.1025358324145535E-3</v>
      </c>
      <c r="H27" s="16">
        <v>-0.5</v>
      </c>
      <c r="I27" s="14">
        <v>0</v>
      </c>
      <c r="J27" s="16"/>
      <c r="K27" s="14">
        <v>12</v>
      </c>
      <c r="L27" s="15">
        <v>6.0957025297165483E-4</v>
      </c>
      <c r="M27" s="14">
        <v>28</v>
      </c>
      <c r="N27" s="15">
        <v>1.5158897731579234E-3</v>
      </c>
      <c r="O27" s="16">
        <v>-0.5714285714285714</v>
      </c>
    </row>
    <row r="28" spans="2:15" ht="14.4" customHeight="1" thickBot="1">
      <c r="B28" s="22" t="s">
        <v>6</v>
      </c>
      <c r="C28" s="22" t="s">
        <v>30</v>
      </c>
      <c r="D28" s="23">
        <v>2523</v>
      </c>
      <c r="E28" s="24">
        <v>1</v>
      </c>
      <c r="F28" s="23">
        <v>1814</v>
      </c>
      <c r="G28" s="24">
        <v>1</v>
      </c>
      <c r="H28" s="25">
        <v>0.39084895259095931</v>
      </c>
      <c r="I28" s="23">
        <v>1601</v>
      </c>
      <c r="J28" s="24">
        <v>0.57589006870705806</v>
      </c>
      <c r="K28" s="23">
        <v>19686</v>
      </c>
      <c r="L28" s="24">
        <v>0.99999999999999989</v>
      </c>
      <c r="M28" s="23">
        <v>18471</v>
      </c>
      <c r="N28" s="24">
        <v>0.99999999999999989</v>
      </c>
      <c r="O28" s="25">
        <v>6.5778788370959962E-2</v>
      </c>
    </row>
    <row r="29" spans="2:15" ht="14.4" customHeight="1" thickBot="1">
      <c r="B29" s="22" t="s">
        <v>44</v>
      </c>
      <c r="C29" s="22" t="s">
        <v>30</v>
      </c>
      <c r="D29" s="23">
        <v>4</v>
      </c>
      <c r="E29" s="24">
        <v>1</v>
      </c>
      <c r="F29" s="23">
        <v>4</v>
      </c>
      <c r="G29" s="24">
        <v>1</v>
      </c>
      <c r="H29" s="25">
        <v>0</v>
      </c>
      <c r="I29" s="23">
        <v>4</v>
      </c>
      <c r="J29" s="24">
        <v>0</v>
      </c>
      <c r="K29" s="23">
        <v>32</v>
      </c>
      <c r="L29" s="24">
        <v>1</v>
      </c>
      <c r="M29" s="23">
        <v>25</v>
      </c>
      <c r="N29" s="24">
        <v>1</v>
      </c>
      <c r="O29" s="25">
        <v>0.28000000000000003</v>
      </c>
    </row>
    <row r="30" spans="2:15" ht="14.4" customHeight="1" thickBot="1">
      <c r="B30" s="94"/>
      <c r="C30" s="95" t="s">
        <v>30</v>
      </c>
      <c r="D30" s="26">
        <v>2752</v>
      </c>
      <c r="E30" s="27">
        <v>1</v>
      </c>
      <c r="F30" s="26">
        <v>2076</v>
      </c>
      <c r="G30" s="27">
        <v>1</v>
      </c>
      <c r="H30" s="28">
        <v>0.32562620423892108</v>
      </c>
      <c r="I30" s="26">
        <v>1782</v>
      </c>
      <c r="J30" s="28">
        <v>0.54433221099887774</v>
      </c>
      <c r="K30" s="26">
        <v>21727</v>
      </c>
      <c r="L30" s="27">
        <v>1</v>
      </c>
      <c r="M30" s="26">
        <v>21016</v>
      </c>
      <c r="N30" s="27">
        <v>1</v>
      </c>
      <c r="O30" s="28">
        <v>3.3831366577845357E-2</v>
      </c>
    </row>
    <row r="31" spans="2:15">
      <c r="B31" s="30" t="s">
        <v>57</v>
      </c>
      <c r="C31" s="1"/>
      <c r="D31" s="1"/>
      <c r="E31" s="1"/>
      <c r="F31" s="1"/>
      <c r="G31" s="1"/>
    </row>
    <row r="33" spans="2:15">
      <c r="B33" s="85" t="s">
        <v>36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57"/>
    </row>
    <row r="34" spans="2:15" ht="14.4" thickBot="1">
      <c r="B34" s="86" t="s">
        <v>37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58" t="s">
        <v>33</v>
      </c>
    </row>
    <row r="35" spans="2:15">
      <c r="B35" s="108" t="s">
        <v>21</v>
      </c>
      <c r="C35" s="110" t="s">
        <v>1</v>
      </c>
      <c r="D35" s="112" t="s">
        <v>82</v>
      </c>
      <c r="E35" s="90"/>
      <c r="F35" s="90"/>
      <c r="G35" s="90"/>
      <c r="H35" s="80"/>
      <c r="I35" s="79" t="s">
        <v>80</v>
      </c>
      <c r="J35" s="80"/>
      <c r="K35" s="79" t="s">
        <v>86</v>
      </c>
      <c r="L35" s="90"/>
      <c r="M35" s="90"/>
      <c r="N35" s="90"/>
      <c r="O35" s="91"/>
    </row>
    <row r="36" spans="2:15" ht="14.4" thickBot="1">
      <c r="B36" s="109"/>
      <c r="C36" s="111"/>
      <c r="D36" s="92" t="s">
        <v>83</v>
      </c>
      <c r="E36" s="88"/>
      <c r="F36" s="88"/>
      <c r="G36" s="88"/>
      <c r="H36" s="93"/>
      <c r="I36" s="87" t="s">
        <v>81</v>
      </c>
      <c r="J36" s="93"/>
      <c r="K36" s="87" t="s">
        <v>87</v>
      </c>
      <c r="L36" s="88"/>
      <c r="M36" s="88"/>
      <c r="N36" s="88"/>
      <c r="O36" s="89"/>
    </row>
    <row r="37" spans="2:15" ht="13.95" customHeight="1">
      <c r="B37" s="109"/>
      <c r="C37" s="111"/>
      <c r="D37" s="81">
        <v>2025</v>
      </c>
      <c r="E37" s="82"/>
      <c r="F37" s="81">
        <v>2024</v>
      </c>
      <c r="G37" s="82"/>
      <c r="H37" s="98" t="s">
        <v>22</v>
      </c>
      <c r="I37" s="77">
        <v>2024</v>
      </c>
      <c r="J37" s="77" t="s">
        <v>84</v>
      </c>
      <c r="K37" s="81">
        <v>2025</v>
      </c>
      <c r="L37" s="82"/>
      <c r="M37" s="81">
        <v>2024</v>
      </c>
      <c r="N37" s="82"/>
      <c r="O37" s="98" t="s">
        <v>22</v>
      </c>
    </row>
    <row r="38" spans="2:15" ht="14.4" thickBot="1">
      <c r="B38" s="100" t="s">
        <v>21</v>
      </c>
      <c r="C38" s="102" t="s">
        <v>24</v>
      </c>
      <c r="D38" s="83"/>
      <c r="E38" s="84"/>
      <c r="F38" s="83"/>
      <c r="G38" s="84"/>
      <c r="H38" s="99"/>
      <c r="I38" s="78"/>
      <c r="J38" s="78"/>
      <c r="K38" s="83"/>
      <c r="L38" s="84"/>
      <c r="M38" s="83"/>
      <c r="N38" s="84"/>
      <c r="O38" s="99"/>
    </row>
    <row r="39" spans="2:15" ht="13.95" customHeight="1">
      <c r="B39" s="100"/>
      <c r="C39" s="102"/>
      <c r="D39" s="6" t="s">
        <v>25</v>
      </c>
      <c r="E39" s="7" t="s">
        <v>2</v>
      </c>
      <c r="F39" s="6" t="s">
        <v>25</v>
      </c>
      <c r="G39" s="7" t="s">
        <v>2</v>
      </c>
      <c r="H39" s="104" t="s">
        <v>26</v>
      </c>
      <c r="I39" s="8" t="s">
        <v>25</v>
      </c>
      <c r="J39" s="106" t="s">
        <v>85</v>
      </c>
      <c r="K39" s="6" t="s">
        <v>25</v>
      </c>
      <c r="L39" s="7" t="s">
        <v>2</v>
      </c>
      <c r="M39" s="6" t="s">
        <v>25</v>
      </c>
      <c r="N39" s="7" t="s">
        <v>2</v>
      </c>
      <c r="O39" s="104" t="s">
        <v>26</v>
      </c>
    </row>
    <row r="40" spans="2:15" ht="27" thickBot="1">
      <c r="B40" s="101"/>
      <c r="C40" s="103"/>
      <c r="D40" s="9" t="s">
        <v>27</v>
      </c>
      <c r="E40" s="10" t="s">
        <v>28</v>
      </c>
      <c r="F40" s="9" t="s">
        <v>27</v>
      </c>
      <c r="G40" s="10" t="s">
        <v>28</v>
      </c>
      <c r="H40" s="105"/>
      <c r="I40" s="11" t="s">
        <v>27</v>
      </c>
      <c r="J40" s="107"/>
      <c r="K40" s="9" t="s">
        <v>27</v>
      </c>
      <c r="L40" s="10" t="s">
        <v>28</v>
      </c>
      <c r="M40" s="9" t="s">
        <v>27</v>
      </c>
      <c r="N40" s="10" t="s">
        <v>28</v>
      </c>
      <c r="O40" s="105"/>
    </row>
    <row r="41" spans="2:15" ht="14.4" thickBot="1">
      <c r="B41" s="65"/>
      <c r="C41" s="13" t="s">
        <v>12</v>
      </c>
      <c r="D41" s="14"/>
      <c r="E41" s="15"/>
      <c r="F41" s="14"/>
      <c r="G41" s="15"/>
      <c r="H41" s="16"/>
      <c r="I41" s="14"/>
      <c r="J41" s="16"/>
      <c r="K41" s="14">
        <v>3</v>
      </c>
      <c r="L41" s="15">
        <v>1</v>
      </c>
      <c r="M41" s="14">
        <v>1</v>
      </c>
      <c r="N41" s="15">
        <v>0.5</v>
      </c>
      <c r="O41" s="16">
        <v>2</v>
      </c>
    </row>
    <row r="42" spans="2:15" ht="14.4" thickBot="1">
      <c r="B42" s="65"/>
      <c r="C42" s="74" t="s">
        <v>4</v>
      </c>
      <c r="D42" s="14"/>
      <c r="E42" s="15"/>
      <c r="F42" s="14"/>
      <c r="G42" s="15"/>
      <c r="H42" s="16"/>
      <c r="I42" s="14"/>
      <c r="J42" s="16"/>
      <c r="K42" s="14">
        <v>0</v>
      </c>
      <c r="L42" s="15">
        <v>0</v>
      </c>
      <c r="M42" s="14">
        <v>1</v>
      </c>
      <c r="N42" s="15">
        <v>0.5</v>
      </c>
      <c r="O42" s="16">
        <v>-1</v>
      </c>
    </row>
    <row r="43" spans="2:15" ht="14.4" thickBot="1">
      <c r="B43" s="22" t="s">
        <v>5</v>
      </c>
      <c r="C43" s="22" t="s">
        <v>30</v>
      </c>
      <c r="D43" s="23">
        <v>0</v>
      </c>
      <c r="E43" s="24">
        <v>0</v>
      </c>
      <c r="F43" s="23">
        <v>0</v>
      </c>
      <c r="G43" s="24">
        <v>0</v>
      </c>
      <c r="H43" s="25"/>
      <c r="I43" s="23">
        <v>0</v>
      </c>
      <c r="J43" s="24">
        <v>0</v>
      </c>
      <c r="K43" s="23">
        <v>3</v>
      </c>
      <c r="L43" s="24">
        <v>1</v>
      </c>
      <c r="M43" s="23">
        <v>2</v>
      </c>
      <c r="N43" s="24">
        <v>1</v>
      </c>
      <c r="O43" s="25">
        <v>0.5</v>
      </c>
    </row>
    <row r="44" spans="2:15" ht="14.4" thickBot="1">
      <c r="B44" s="59"/>
      <c r="C44" s="13" t="s">
        <v>8</v>
      </c>
      <c r="D44" s="14">
        <v>589</v>
      </c>
      <c r="E44" s="15">
        <v>0.28578360019408056</v>
      </c>
      <c r="F44" s="14">
        <v>416</v>
      </c>
      <c r="G44" s="15">
        <v>0.28868841082581542</v>
      </c>
      <c r="H44" s="16">
        <v>0.41586538461538458</v>
      </c>
      <c r="I44" s="14">
        <v>153</v>
      </c>
      <c r="J44" s="16">
        <v>2.8496732026143792</v>
      </c>
      <c r="K44" s="14">
        <v>3692</v>
      </c>
      <c r="L44" s="15">
        <v>0.23435318014472514</v>
      </c>
      <c r="M44" s="14">
        <v>3118</v>
      </c>
      <c r="N44" s="15">
        <v>0.21299269075756541</v>
      </c>
      <c r="O44" s="16">
        <v>0.18409236690186015</v>
      </c>
    </row>
    <row r="45" spans="2:15" ht="14.4" thickBot="1">
      <c r="B45" s="60"/>
      <c r="C45" s="18" t="s">
        <v>10</v>
      </c>
      <c r="D45" s="19">
        <v>384</v>
      </c>
      <c r="E45" s="20">
        <v>0.18631732168850074</v>
      </c>
      <c r="F45" s="19">
        <v>193</v>
      </c>
      <c r="G45" s="20">
        <v>0.13393476752255379</v>
      </c>
      <c r="H45" s="21">
        <v>0.98963730569948183</v>
      </c>
      <c r="I45" s="19">
        <v>198</v>
      </c>
      <c r="J45" s="21">
        <v>0.93939393939393945</v>
      </c>
      <c r="K45" s="19">
        <v>3458</v>
      </c>
      <c r="L45" s="20">
        <v>0.21949980957217213</v>
      </c>
      <c r="M45" s="19">
        <v>3679</v>
      </c>
      <c r="N45" s="20">
        <v>0.25131498053145707</v>
      </c>
      <c r="O45" s="21">
        <v>-6.0070671378091856E-2</v>
      </c>
    </row>
    <row r="46" spans="2:15" ht="14.4" thickBot="1">
      <c r="B46" s="60"/>
      <c r="C46" s="13" t="s">
        <v>3</v>
      </c>
      <c r="D46" s="14">
        <v>288</v>
      </c>
      <c r="E46" s="15">
        <v>0.13973799126637554</v>
      </c>
      <c r="F46" s="14">
        <v>262</v>
      </c>
      <c r="G46" s="15">
        <v>0.18181818181818182</v>
      </c>
      <c r="H46" s="16">
        <v>9.92366412213741E-2</v>
      </c>
      <c r="I46" s="14">
        <v>318</v>
      </c>
      <c r="J46" s="16">
        <v>-9.4339622641509413E-2</v>
      </c>
      <c r="K46" s="14">
        <v>2816</v>
      </c>
      <c r="L46" s="15">
        <v>0.17874825441157802</v>
      </c>
      <c r="M46" s="14">
        <v>2286</v>
      </c>
      <c r="N46" s="15">
        <v>0.1561582075278366</v>
      </c>
      <c r="O46" s="16">
        <v>0.23184601924759396</v>
      </c>
    </row>
    <row r="47" spans="2:15" ht="14.4" thickBot="1">
      <c r="B47" s="60"/>
      <c r="C47" s="61" t="s">
        <v>4</v>
      </c>
      <c r="D47" s="19">
        <v>320</v>
      </c>
      <c r="E47" s="20">
        <v>0.15526443474041726</v>
      </c>
      <c r="F47" s="19">
        <v>287</v>
      </c>
      <c r="G47" s="20">
        <v>0.1991672449687717</v>
      </c>
      <c r="H47" s="21">
        <v>0.11498257839721249</v>
      </c>
      <c r="I47" s="19">
        <v>243</v>
      </c>
      <c r="J47" s="21">
        <v>0.3168724279835391</v>
      </c>
      <c r="K47" s="19">
        <v>2309</v>
      </c>
      <c r="L47" s="20">
        <v>0.14656595150437984</v>
      </c>
      <c r="M47" s="19">
        <v>2206</v>
      </c>
      <c r="N47" s="20">
        <v>0.15069335337113191</v>
      </c>
      <c r="O47" s="21">
        <v>4.6690843155031692E-2</v>
      </c>
    </row>
    <row r="48" spans="2:15" ht="14.4" thickBot="1">
      <c r="B48" s="60"/>
      <c r="C48" s="62" t="s">
        <v>9</v>
      </c>
      <c r="D48" s="14">
        <v>339</v>
      </c>
      <c r="E48" s="15">
        <v>0.16448326055312956</v>
      </c>
      <c r="F48" s="14">
        <v>144</v>
      </c>
      <c r="G48" s="15">
        <v>9.9930603747397637E-2</v>
      </c>
      <c r="H48" s="16">
        <v>1.3541666666666665</v>
      </c>
      <c r="I48" s="14">
        <v>224</v>
      </c>
      <c r="J48" s="16">
        <v>0.51339285714285721</v>
      </c>
      <c r="K48" s="14">
        <v>1933</v>
      </c>
      <c r="L48" s="15">
        <v>0.12269899708010663</v>
      </c>
      <c r="M48" s="14">
        <v>2024</v>
      </c>
      <c r="N48" s="15">
        <v>0.13826081016462874</v>
      </c>
      <c r="O48" s="16">
        <v>-4.4960474308300413E-2</v>
      </c>
    </row>
    <row r="49" spans="2:15" ht="14.4" thickBot="1">
      <c r="B49" s="60"/>
      <c r="C49" s="63" t="s">
        <v>11</v>
      </c>
      <c r="D49" s="19">
        <v>102</v>
      </c>
      <c r="E49" s="20">
        <v>4.9490538573508006E-2</v>
      </c>
      <c r="F49" s="19">
        <v>68</v>
      </c>
      <c r="G49" s="20">
        <v>4.7189451769604443E-2</v>
      </c>
      <c r="H49" s="21">
        <v>0.5</v>
      </c>
      <c r="I49" s="19">
        <v>49</v>
      </c>
      <c r="J49" s="21">
        <v>1.0816326530612246</v>
      </c>
      <c r="K49" s="19">
        <v>1060</v>
      </c>
      <c r="L49" s="20">
        <v>6.7284499174812745E-2</v>
      </c>
      <c r="M49" s="19">
        <v>600</v>
      </c>
      <c r="N49" s="20">
        <v>4.0986406175285199E-2</v>
      </c>
      <c r="O49" s="21">
        <v>0.76666666666666661</v>
      </c>
    </row>
    <row r="50" spans="2:15" ht="14.4" thickBot="1">
      <c r="B50" s="60"/>
      <c r="C50" s="13" t="s">
        <v>12</v>
      </c>
      <c r="D50" s="14">
        <v>7</v>
      </c>
      <c r="E50" s="15">
        <v>3.3964095099466279E-3</v>
      </c>
      <c r="F50" s="14">
        <v>55</v>
      </c>
      <c r="G50" s="15">
        <v>3.8167938931297711E-2</v>
      </c>
      <c r="H50" s="16">
        <v>-0.8727272727272728</v>
      </c>
      <c r="I50" s="14">
        <v>31</v>
      </c>
      <c r="J50" s="16">
        <v>-0.77419354838709675</v>
      </c>
      <c r="K50" s="14">
        <v>244</v>
      </c>
      <c r="L50" s="15">
        <v>1.5488129998730482E-2</v>
      </c>
      <c r="M50" s="14">
        <v>537</v>
      </c>
      <c r="N50" s="15">
        <v>3.6682833526880253E-2</v>
      </c>
      <c r="O50" s="16">
        <v>-0.54562383612662946</v>
      </c>
    </row>
    <row r="51" spans="2:15" ht="14.4" thickBot="1">
      <c r="B51" s="60"/>
      <c r="C51" s="63" t="s">
        <v>55</v>
      </c>
      <c r="D51" s="19">
        <v>29</v>
      </c>
      <c r="E51" s="20">
        <v>1.4070839398350316E-2</v>
      </c>
      <c r="F51" s="19">
        <v>16</v>
      </c>
      <c r="G51" s="20">
        <v>1.1103400416377515E-2</v>
      </c>
      <c r="H51" s="21">
        <v>0.8125</v>
      </c>
      <c r="I51" s="19">
        <v>28</v>
      </c>
      <c r="J51" s="21">
        <v>3.5714285714285809E-2</v>
      </c>
      <c r="K51" s="19">
        <v>223</v>
      </c>
      <c r="L51" s="20">
        <v>1.4155135203757776E-2</v>
      </c>
      <c r="M51" s="19">
        <v>182</v>
      </c>
      <c r="N51" s="20">
        <v>1.2432543206503176E-2</v>
      </c>
      <c r="O51" s="21">
        <v>0.22527472527472536</v>
      </c>
    </row>
    <row r="52" spans="2:15" ht="14.4" thickBot="1">
      <c r="B52" s="64"/>
      <c r="C52" s="13" t="s">
        <v>29</v>
      </c>
      <c r="D52" s="14">
        <v>0</v>
      </c>
      <c r="E52" s="15">
        <v>0</v>
      </c>
      <c r="F52" s="14">
        <v>0</v>
      </c>
      <c r="G52" s="15">
        <v>0</v>
      </c>
      <c r="H52" s="16"/>
      <c r="I52" s="14">
        <v>0</v>
      </c>
      <c r="J52" s="16"/>
      <c r="K52" s="14">
        <v>0</v>
      </c>
      <c r="L52" s="15">
        <v>0</v>
      </c>
      <c r="M52" s="14">
        <v>0</v>
      </c>
      <c r="N52" s="15">
        <v>0</v>
      </c>
      <c r="O52" s="16"/>
    </row>
    <row r="53" spans="2:15" ht="14.4" thickBot="1">
      <c r="B53" s="22" t="s">
        <v>6</v>
      </c>
      <c r="C53" s="22" t="s">
        <v>30</v>
      </c>
      <c r="D53" s="23">
        <v>2058</v>
      </c>
      <c r="E53" s="24">
        <v>0.99854439592430855</v>
      </c>
      <c r="F53" s="23">
        <v>1441</v>
      </c>
      <c r="G53" s="24">
        <v>0.99999999999999989</v>
      </c>
      <c r="H53" s="25">
        <v>0.428174878556558</v>
      </c>
      <c r="I53" s="23">
        <v>1244</v>
      </c>
      <c r="J53" s="24">
        <v>0.65434083601286175</v>
      </c>
      <c r="K53" s="23">
        <v>15735</v>
      </c>
      <c r="L53" s="24">
        <v>0.99879395709026286</v>
      </c>
      <c r="M53" s="23">
        <v>14632</v>
      </c>
      <c r="N53" s="24">
        <v>0.99952182526128841</v>
      </c>
      <c r="O53" s="25">
        <v>7.5382722799343993E-2</v>
      </c>
    </row>
    <row r="54" spans="2:15" ht="14.4" thickBot="1">
      <c r="B54" s="22" t="s">
        <v>44</v>
      </c>
      <c r="C54" s="69" t="s">
        <v>30</v>
      </c>
      <c r="D54" s="23">
        <v>3</v>
      </c>
      <c r="E54" s="24">
        <v>1</v>
      </c>
      <c r="F54" s="23">
        <v>0</v>
      </c>
      <c r="G54" s="24">
        <v>1</v>
      </c>
      <c r="H54" s="25"/>
      <c r="I54" s="23">
        <v>4</v>
      </c>
      <c r="J54" s="24">
        <v>-0.25</v>
      </c>
      <c r="K54" s="23">
        <v>16</v>
      </c>
      <c r="L54" s="24">
        <v>1</v>
      </c>
      <c r="M54" s="23">
        <v>5</v>
      </c>
      <c r="N54" s="24">
        <v>1</v>
      </c>
      <c r="O54" s="25">
        <v>2.2000000000000002</v>
      </c>
    </row>
    <row r="55" spans="2:15" ht="14.4" thickBot="1">
      <c r="B55" s="113" t="s">
        <v>30</v>
      </c>
      <c r="C55" s="114" t="s">
        <v>30</v>
      </c>
      <c r="D55" s="26">
        <v>2061</v>
      </c>
      <c r="E55" s="27">
        <v>1</v>
      </c>
      <c r="F55" s="26">
        <v>1441</v>
      </c>
      <c r="G55" s="27">
        <v>1</v>
      </c>
      <c r="H55" s="28">
        <v>0.43025676613462882</v>
      </c>
      <c r="I55" s="26">
        <v>1248</v>
      </c>
      <c r="J55" s="28">
        <v>0.65144230769230771</v>
      </c>
      <c r="K55" s="26">
        <v>15754</v>
      </c>
      <c r="L55" s="27">
        <v>1</v>
      </c>
      <c r="M55" s="26">
        <v>14639</v>
      </c>
      <c r="N55" s="27">
        <v>1</v>
      </c>
      <c r="O55" s="28">
        <v>7.6166404809071553E-2</v>
      </c>
    </row>
    <row r="56" spans="2:15">
      <c r="B56" s="54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</row>
    <row r="57" spans="2:15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2:15">
      <c r="B58" s="85" t="s">
        <v>42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57"/>
    </row>
    <row r="59" spans="2:15" ht="14.4" thickBot="1">
      <c r="B59" s="86" t="s">
        <v>43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58" t="s">
        <v>33</v>
      </c>
    </row>
    <row r="60" spans="2:15">
      <c r="B60" s="108" t="s">
        <v>21</v>
      </c>
      <c r="C60" s="110" t="s">
        <v>1</v>
      </c>
      <c r="D60" s="112" t="s">
        <v>82</v>
      </c>
      <c r="E60" s="90"/>
      <c r="F60" s="90"/>
      <c r="G60" s="90"/>
      <c r="H60" s="80"/>
      <c r="I60" s="79" t="s">
        <v>80</v>
      </c>
      <c r="J60" s="80"/>
      <c r="K60" s="79" t="s">
        <v>86</v>
      </c>
      <c r="L60" s="90"/>
      <c r="M60" s="90"/>
      <c r="N60" s="90"/>
      <c r="O60" s="91"/>
    </row>
    <row r="61" spans="2:15" ht="14.4" thickBot="1">
      <c r="B61" s="109"/>
      <c r="C61" s="111"/>
      <c r="D61" s="92" t="s">
        <v>83</v>
      </c>
      <c r="E61" s="88"/>
      <c r="F61" s="88"/>
      <c r="G61" s="88"/>
      <c r="H61" s="93"/>
      <c r="I61" s="87" t="s">
        <v>81</v>
      </c>
      <c r="J61" s="93"/>
      <c r="K61" s="87" t="s">
        <v>87</v>
      </c>
      <c r="L61" s="88"/>
      <c r="M61" s="88"/>
      <c r="N61" s="88"/>
      <c r="O61" s="89"/>
    </row>
    <row r="62" spans="2:15" ht="15" customHeight="1">
      <c r="B62" s="109"/>
      <c r="C62" s="111"/>
      <c r="D62" s="81">
        <v>2025</v>
      </c>
      <c r="E62" s="82"/>
      <c r="F62" s="81">
        <v>2024</v>
      </c>
      <c r="G62" s="82"/>
      <c r="H62" s="98" t="s">
        <v>22</v>
      </c>
      <c r="I62" s="77">
        <v>2024</v>
      </c>
      <c r="J62" s="77" t="s">
        <v>84</v>
      </c>
      <c r="K62" s="81">
        <v>2025</v>
      </c>
      <c r="L62" s="82"/>
      <c r="M62" s="81">
        <v>2024</v>
      </c>
      <c r="N62" s="82"/>
      <c r="O62" s="98" t="s">
        <v>22</v>
      </c>
    </row>
    <row r="63" spans="2:15" ht="14.4" customHeight="1" thickBot="1">
      <c r="B63" s="100" t="s">
        <v>21</v>
      </c>
      <c r="C63" s="102" t="s">
        <v>24</v>
      </c>
      <c r="D63" s="83"/>
      <c r="E63" s="84"/>
      <c r="F63" s="83"/>
      <c r="G63" s="84"/>
      <c r="H63" s="99"/>
      <c r="I63" s="78"/>
      <c r="J63" s="78"/>
      <c r="K63" s="83"/>
      <c r="L63" s="84"/>
      <c r="M63" s="83"/>
      <c r="N63" s="84"/>
      <c r="O63" s="99"/>
    </row>
    <row r="64" spans="2:15" ht="15" customHeight="1">
      <c r="B64" s="100"/>
      <c r="C64" s="102"/>
      <c r="D64" s="6" t="s">
        <v>25</v>
      </c>
      <c r="E64" s="7" t="s">
        <v>2</v>
      </c>
      <c r="F64" s="6" t="s">
        <v>25</v>
      </c>
      <c r="G64" s="7" t="s">
        <v>2</v>
      </c>
      <c r="H64" s="104" t="s">
        <v>26</v>
      </c>
      <c r="I64" s="8" t="s">
        <v>25</v>
      </c>
      <c r="J64" s="106" t="s">
        <v>85</v>
      </c>
      <c r="K64" s="6" t="s">
        <v>25</v>
      </c>
      <c r="L64" s="7" t="s">
        <v>2</v>
      </c>
      <c r="M64" s="6" t="s">
        <v>25</v>
      </c>
      <c r="N64" s="7" t="s">
        <v>2</v>
      </c>
      <c r="O64" s="104" t="s">
        <v>26</v>
      </c>
    </row>
    <row r="65" spans="2:15" ht="14.25" customHeight="1" thickBot="1">
      <c r="B65" s="101"/>
      <c r="C65" s="103"/>
      <c r="D65" s="9" t="s">
        <v>27</v>
      </c>
      <c r="E65" s="10" t="s">
        <v>28</v>
      </c>
      <c r="F65" s="9" t="s">
        <v>27</v>
      </c>
      <c r="G65" s="10" t="s">
        <v>28</v>
      </c>
      <c r="H65" s="105"/>
      <c r="I65" s="11" t="s">
        <v>27</v>
      </c>
      <c r="J65" s="107"/>
      <c r="K65" s="9" t="s">
        <v>27</v>
      </c>
      <c r="L65" s="10" t="s">
        <v>28</v>
      </c>
      <c r="M65" s="9" t="s">
        <v>27</v>
      </c>
      <c r="N65" s="10" t="s">
        <v>28</v>
      </c>
      <c r="O65" s="105"/>
    </row>
    <row r="66" spans="2:15" ht="14.4" thickBot="1">
      <c r="B66" s="59"/>
      <c r="C66" s="13" t="s">
        <v>12</v>
      </c>
      <c r="D66" s="14">
        <v>108</v>
      </c>
      <c r="E66" s="15">
        <v>0.48</v>
      </c>
      <c r="F66" s="14">
        <v>132</v>
      </c>
      <c r="G66" s="15">
        <v>0.51162790697674421</v>
      </c>
      <c r="H66" s="16">
        <v>-0.18181818181818177</v>
      </c>
      <c r="I66" s="14">
        <v>80</v>
      </c>
      <c r="J66" s="16">
        <v>0.35000000000000009</v>
      </c>
      <c r="K66" s="14">
        <v>1051</v>
      </c>
      <c r="L66" s="15">
        <v>0.52392821535393819</v>
      </c>
      <c r="M66" s="14">
        <v>1446</v>
      </c>
      <c r="N66" s="15">
        <v>0.57426528991262904</v>
      </c>
      <c r="O66" s="16">
        <v>-0.27316735822959892</v>
      </c>
    </row>
    <row r="67" spans="2:15" ht="14.4" thickBot="1">
      <c r="B67" s="60"/>
      <c r="C67" s="18" t="s">
        <v>9</v>
      </c>
      <c r="D67" s="19">
        <v>30</v>
      </c>
      <c r="E67" s="20">
        <v>0.13333333333333333</v>
      </c>
      <c r="F67" s="19">
        <v>34</v>
      </c>
      <c r="G67" s="20">
        <v>0.13178294573643412</v>
      </c>
      <c r="H67" s="21">
        <v>-0.11764705882352944</v>
      </c>
      <c r="I67" s="19">
        <v>14</v>
      </c>
      <c r="J67" s="21">
        <v>1.1428571428571428</v>
      </c>
      <c r="K67" s="19">
        <v>287</v>
      </c>
      <c r="L67" s="20">
        <v>0.14307078763708872</v>
      </c>
      <c r="M67" s="19">
        <v>340</v>
      </c>
      <c r="N67" s="20">
        <v>0.13502779984114377</v>
      </c>
      <c r="O67" s="21">
        <v>-0.15588235294117647</v>
      </c>
    </row>
    <row r="68" spans="2:15" ht="14.4" thickBot="1">
      <c r="B68" s="60"/>
      <c r="C68" s="13" t="s">
        <v>4</v>
      </c>
      <c r="D68" s="14">
        <v>34</v>
      </c>
      <c r="E68" s="15">
        <v>0.15111111111111111</v>
      </c>
      <c r="F68" s="14">
        <v>45</v>
      </c>
      <c r="G68" s="15">
        <v>0.1744186046511628</v>
      </c>
      <c r="H68" s="16">
        <v>-0.24444444444444446</v>
      </c>
      <c r="I68" s="14"/>
      <c r="J68" s="16"/>
      <c r="K68" s="14">
        <v>267</v>
      </c>
      <c r="L68" s="15">
        <v>0.13310069790628115</v>
      </c>
      <c r="M68" s="14">
        <v>279</v>
      </c>
      <c r="N68" s="15">
        <v>0.1108022239872915</v>
      </c>
      <c r="O68" s="16">
        <v>-4.3010752688172005E-2</v>
      </c>
    </row>
    <row r="69" spans="2:15" ht="14.4" customHeight="1" thickBot="1">
      <c r="B69" s="60"/>
      <c r="C69" s="61" t="s">
        <v>38</v>
      </c>
      <c r="D69" s="19">
        <v>22</v>
      </c>
      <c r="E69" s="20">
        <v>9.7777777777777783E-2</v>
      </c>
      <c r="F69" s="19">
        <v>24</v>
      </c>
      <c r="G69" s="20">
        <v>9.3023255813953487E-2</v>
      </c>
      <c r="H69" s="21">
        <v>-8.333333333333337E-2</v>
      </c>
      <c r="I69" s="19"/>
      <c r="J69" s="21"/>
      <c r="K69" s="19">
        <v>127</v>
      </c>
      <c r="L69" s="20">
        <v>6.3310069790628115E-2</v>
      </c>
      <c r="M69" s="19">
        <v>167</v>
      </c>
      <c r="N69" s="20">
        <v>6.6322478157267675E-2</v>
      </c>
      <c r="O69" s="21">
        <v>-0.23952095808383234</v>
      </c>
    </row>
    <row r="70" spans="2:15" ht="14.4" customHeight="1" thickBot="1">
      <c r="B70" s="60"/>
      <c r="C70" s="62" t="s">
        <v>3</v>
      </c>
      <c r="D70" s="14">
        <v>7</v>
      </c>
      <c r="E70" s="15">
        <v>3.111111111111111E-2</v>
      </c>
      <c r="F70" s="14">
        <v>5</v>
      </c>
      <c r="G70" s="15">
        <v>1.937984496124031E-2</v>
      </c>
      <c r="H70" s="16">
        <v>0.39999999999999991</v>
      </c>
      <c r="I70" s="14">
        <v>10</v>
      </c>
      <c r="J70" s="16">
        <v>-0.30000000000000004</v>
      </c>
      <c r="K70" s="14">
        <v>61</v>
      </c>
      <c r="L70" s="15">
        <v>3.0408773678963111E-2</v>
      </c>
      <c r="M70" s="14">
        <v>53</v>
      </c>
      <c r="N70" s="15">
        <v>2.1048451151707705E-2</v>
      </c>
      <c r="O70" s="16">
        <v>0.15094339622641506</v>
      </c>
    </row>
    <row r="71" spans="2:15" ht="14.4" customHeight="1" thickBot="1">
      <c r="B71" s="60"/>
      <c r="C71" s="63" t="s">
        <v>60</v>
      </c>
      <c r="D71" s="19">
        <v>3</v>
      </c>
      <c r="E71" s="20">
        <v>1.3333333333333334E-2</v>
      </c>
      <c r="F71" s="19">
        <v>0</v>
      </c>
      <c r="G71" s="20">
        <v>0</v>
      </c>
      <c r="H71" s="21"/>
      <c r="I71" s="19">
        <v>8</v>
      </c>
      <c r="J71" s="21">
        <v>-0.625</v>
      </c>
      <c r="K71" s="19">
        <v>38</v>
      </c>
      <c r="L71" s="20">
        <v>1.8943170488534396E-2</v>
      </c>
      <c r="M71" s="19">
        <v>26</v>
      </c>
      <c r="N71" s="20">
        <v>1.0325655281969817E-2</v>
      </c>
      <c r="O71" s="21">
        <v>0.46153846153846145</v>
      </c>
    </row>
    <row r="72" spans="2:15" ht="14.4" customHeight="1" thickBot="1">
      <c r="B72" s="60"/>
      <c r="C72" s="13" t="s">
        <v>11</v>
      </c>
      <c r="D72" s="14">
        <v>3</v>
      </c>
      <c r="E72" s="15">
        <v>1.3333333333333334E-2</v>
      </c>
      <c r="F72" s="14">
        <v>4</v>
      </c>
      <c r="G72" s="15">
        <v>1.5503875968992248E-2</v>
      </c>
      <c r="H72" s="16">
        <v>-0.25</v>
      </c>
      <c r="I72" s="14">
        <v>10</v>
      </c>
      <c r="J72" s="16">
        <v>-0.7</v>
      </c>
      <c r="K72" s="14">
        <v>37</v>
      </c>
      <c r="L72" s="15">
        <v>1.8444666001994018E-2</v>
      </c>
      <c r="M72" s="14">
        <v>55</v>
      </c>
      <c r="N72" s="15">
        <v>2.1842732327243843E-2</v>
      </c>
      <c r="O72" s="16">
        <v>-0.32727272727272727</v>
      </c>
    </row>
    <row r="73" spans="2:15" ht="14.4" thickBot="1">
      <c r="B73" s="60"/>
      <c r="C73" s="63" t="s">
        <v>29</v>
      </c>
      <c r="D73" s="19">
        <v>18</v>
      </c>
      <c r="E73" s="20">
        <v>0.08</v>
      </c>
      <c r="F73" s="19">
        <v>14</v>
      </c>
      <c r="G73" s="20">
        <v>5.4263565891472867E-2</v>
      </c>
      <c r="H73" s="21">
        <v>0.28571428571428581</v>
      </c>
      <c r="I73" s="19">
        <v>18</v>
      </c>
      <c r="J73" s="21">
        <v>0</v>
      </c>
      <c r="K73" s="19">
        <v>138</v>
      </c>
      <c r="L73" s="20">
        <v>6.8793619142572288E-2</v>
      </c>
      <c r="M73" s="19">
        <v>152</v>
      </c>
      <c r="N73" s="20">
        <v>6.03653693407466E-2</v>
      </c>
      <c r="O73" s="21">
        <v>-9.210526315789469E-2</v>
      </c>
    </row>
    <row r="74" spans="2:15" ht="15" customHeight="1" thickBot="1">
      <c r="B74" s="22" t="s">
        <v>5</v>
      </c>
      <c r="C74" s="22" t="s">
        <v>30</v>
      </c>
      <c r="D74" s="23">
        <v>225</v>
      </c>
      <c r="E74" s="24">
        <v>0.99999999999999989</v>
      </c>
      <c r="F74" s="23">
        <v>258</v>
      </c>
      <c r="G74" s="24">
        <v>1.0000000000000002</v>
      </c>
      <c r="H74" s="25">
        <v>-0.12790697674418605</v>
      </c>
      <c r="I74" s="23">
        <v>140</v>
      </c>
      <c r="J74" s="24">
        <v>0.86785714285714288</v>
      </c>
      <c r="K74" s="23">
        <v>2006</v>
      </c>
      <c r="L74" s="24">
        <v>1.0000000000000004</v>
      </c>
      <c r="M74" s="23">
        <v>2518</v>
      </c>
      <c r="N74" s="24">
        <v>1</v>
      </c>
      <c r="O74" s="25">
        <v>-0.2033359809372518</v>
      </c>
    </row>
    <row r="75" spans="2:15" ht="14.4" thickBot="1">
      <c r="B75" s="59"/>
      <c r="C75" s="13" t="s">
        <v>10</v>
      </c>
      <c r="D75" s="14">
        <v>100</v>
      </c>
      <c r="E75" s="15">
        <v>0.21505376344086022</v>
      </c>
      <c r="F75" s="14">
        <v>64</v>
      </c>
      <c r="G75" s="15">
        <v>0.17158176943699732</v>
      </c>
      <c r="H75" s="16">
        <v>0.5625</v>
      </c>
      <c r="I75" s="14">
        <v>78</v>
      </c>
      <c r="J75" s="16">
        <v>0.28205128205128216</v>
      </c>
      <c r="K75" s="14">
        <v>828</v>
      </c>
      <c r="L75" s="15">
        <v>0.20956719817767655</v>
      </c>
      <c r="M75" s="14">
        <v>763</v>
      </c>
      <c r="N75" s="15">
        <v>0.19874967439437352</v>
      </c>
      <c r="O75" s="16">
        <v>8.5190039318479682E-2</v>
      </c>
    </row>
    <row r="76" spans="2:15" ht="15" customHeight="1" thickBot="1">
      <c r="B76" s="60"/>
      <c r="C76" s="18" t="s">
        <v>4</v>
      </c>
      <c r="D76" s="19">
        <v>69</v>
      </c>
      <c r="E76" s="20">
        <v>0.14838709677419354</v>
      </c>
      <c r="F76" s="19">
        <v>104</v>
      </c>
      <c r="G76" s="20">
        <v>0.27882037533512066</v>
      </c>
      <c r="H76" s="21">
        <v>-0.33653846153846156</v>
      </c>
      <c r="I76" s="19">
        <v>74</v>
      </c>
      <c r="J76" s="21">
        <v>-6.7567567567567544E-2</v>
      </c>
      <c r="K76" s="19">
        <v>788</v>
      </c>
      <c r="L76" s="20">
        <v>0.19944317894204</v>
      </c>
      <c r="M76" s="19">
        <v>828</v>
      </c>
      <c r="N76" s="20">
        <v>0.21568116697056525</v>
      </c>
      <c r="O76" s="21">
        <v>-4.8309178743961345E-2</v>
      </c>
    </row>
    <row r="77" spans="2:15" ht="14.4" thickBot="1">
      <c r="B77" s="60"/>
      <c r="C77" s="13" t="s">
        <v>8</v>
      </c>
      <c r="D77" s="14">
        <v>60</v>
      </c>
      <c r="E77" s="15">
        <v>0.12903225806451613</v>
      </c>
      <c r="F77" s="14">
        <v>61</v>
      </c>
      <c r="G77" s="15">
        <v>0.16353887399463807</v>
      </c>
      <c r="H77" s="16">
        <v>-1.6393442622950838E-2</v>
      </c>
      <c r="I77" s="14">
        <v>62</v>
      </c>
      <c r="J77" s="16">
        <v>-3.2258064516129004E-2</v>
      </c>
      <c r="K77" s="14">
        <v>721</v>
      </c>
      <c r="L77" s="15">
        <v>0.18248544672234876</v>
      </c>
      <c r="M77" s="14">
        <v>705</v>
      </c>
      <c r="N77" s="15">
        <v>0.18364157332638709</v>
      </c>
      <c r="O77" s="16">
        <v>2.2695035460992941E-2</v>
      </c>
    </row>
    <row r="78" spans="2:15" ht="15" customHeight="1" thickBot="1">
      <c r="B78" s="60"/>
      <c r="C78" s="61" t="s">
        <v>9</v>
      </c>
      <c r="D78" s="19">
        <v>90</v>
      </c>
      <c r="E78" s="20">
        <v>0.19354838709677419</v>
      </c>
      <c r="F78" s="19">
        <v>83</v>
      </c>
      <c r="G78" s="20">
        <v>0.22252010723860591</v>
      </c>
      <c r="H78" s="21">
        <v>8.43373493975903E-2</v>
      </c>
      <c r="I78" s="19">
        <v>64</v>
      </c>
      <c r="J78" s="21">
        <v>0.40625</v>
      </c>
      <c r="K78" s="19">
        <v>714</v>
      </c>
      <c r="L78" s="20">
        <v>0.18071374335611237</v>
      </c>
      <c r="M78" s="19">
        <v>797</v>
      </c>
      <c r="N78" s="20">
        <v>0.20760614743422767</v>
      </c>
      <c r="O78" s="21">
        <v>-0.10414052697616061</v>
      </c>
    </row>
    <row r="79" spans="2:15" ht="14.4" thickBot="1">
      <c r="B79" s="60"/>
      <c r="C79" s="62" t="s">
        <v>3</v>
      </c>
      <c r="D79" s="14">
        <v>65</v>
      </c>
      <c r="E79" s="15">
        <v>0.13978494623655913</v>
      </c>
      <c r="F79" s="14">
        <v>29</v>
      </c>
      <c r="G79" s="15">
        <v>7.7747989276139406E-2</v>
      </c>
      <c r="H79" s="16">
        <v>1.2413793103448274</v>
      </c>
      <c r="I79" s="14">
        <v>38</v>
      </c>
      <c r="J79" s="16">
        <v>0.71052631578947367</v>
      </c>
      <c r="K79" s="14">
        <v>443</v>
      </c>
      <c r="L79" s="15">
        <v>0.11212351303467477</v>
      </c>
      <c r="M79" s="14">
        <v>372</v>
      </c>
      <c r="N79" s="15">
        <v>9.6900234436051058E-2</v>
      </c>
      <c r="O79" s="16">
        <v>0.19086021505376349</v>
      </c>
    </row>
    <row r="80" spans="2:15" ht="15" customHeight="1" thickBot="1">
      <c r="B80" s="60"/>
      <c r="C80" s="63" t="s">
        <v>11</v>
      </c>
      <c r="D80" s="19">
        <v>55</v>
      </c>
      <c r="E80" s="20">
        <v>0.11827956989247312</v>
      </c>
      <c r="F80" s="19">
        <v>16</v>
      </c>
      <c r="G80" s="20">
        <v>4.2895442359249331E-2</v>
      </c>
      <c r="H80" s="21">
        <v>2.4375</v>
      </c>
      <c r="I80" s="19">
        <v>30</v>
      </c>
      <c r="J80" s="21">
        <v>0.83333333333333326</v>
      </c>
      <c r="K80" s="19">
        <v>306</v>
      </c>
      <c r="L80" s="20">
        <v>7.7448747152619596E-2</v>
      </c>
      <c r="M80" s="19">
        <v>204</v>
      </c>
      <c r="N80" s="20">
        <v>5.3138838239124769E-2</v>
      </c>
      <c r="O80" s="21">
        <v>0.5</v>
      </c>
    </row>
    <row r="81" spans="2:15" ht="15" customHeight="1" thickBot="1">
      <c r="B81" s="60"/>
      <c r="C81" s="13" t="s">
        <v>12</v>
      </c>
      <c r="D81" s="14">
        <v>25</v>
      </c>
      <c r="E81" s="15">
        <v>5.3763440860215055E-2</v>
      </c>
      <c r="F81" s="14">
        <v>13</v>
      </c>
      <c r="G81" s="15">
        <v>3.4852546916890083E-2</v>
      </c>
      <c r="H81" s="16">
        <v>0.92307692307692313</v>
      </c>
      <c r="I81" s="14">
        <v>9</v>
      </c>
      <c r="J81" s="16">
        <v>1.7777777777777777</v>
      </c>
      <c r="K81" s="14">
        <v>134</v>
      </c>
      <c r="L81" s="15">
        <v>3.3915464439382433E-2</v>
      </c>
      <c r="M81" s="14">
        <v>139</v>
      </c>
      <c r="N81" s="15">
        <v>3.6207345662933058E-2</v>
      </c>
      <c r="O81" s="16">
        <v>-3.5971223021582732E-2</v>
      </c>
    </row>
    <row r="82" spans="2:15" ht="15" customHeight="1" thickBot="1">
      <c r="B82" s="60"/>
      <c r="C82" s="63" t="s">
        <v>29</v>
      </c>
      <c r="D82" s="19">
        <v>1</v>
      </c>
      <c r="E82" s="20">
        <v>2.1505376344086021E-3</v>
      </c>
      <c r="F82" s="19">
        <v>3</v>
      </c>
      <c r="G82" s="20">
        <v>8.0428954423592495E-3</v>
      </c>
      <c r="H82" s="21">
        <v>-0.66666666666666674</v>
      </c>
      <c r="I82" s="19">
        <v>2</v>
      </c>
      <c r="J82" s="21">
        <v>-0.5</v>
      </c>
      <c r="K82" s="19">
        <v>17</v>
      </c>
      <c r="L82" s="20">
        <v>4.3027081751455332E-3</v>
      </c>
      <c r="M82" s="19">
        <v>31</v>
      </c>
      <c r="N82" s="20">
        <v>8.0750195363375882E-3</v>
      </c>
      <c r="O82" s="21">
        <v>-0.45161290322580649</v>
      </c>
    </row>
    <row r="83" spans="2:15" ht="15" customHeight="1" thickBot="1">
      <c r="B83" s="22" t="s">
        <v>6</v>
      </c>
      <c r="C83" s="22" t="s">
        <v>30</v>
      </c>
      <c r="D83" s="23">
        <v>465</v>
      </c>
      <c r="E83" s="24">
        <v>1</v>
      </c>
      <c r="F83" s="23">
        <v>373</v>
      </c>
      <c r="G83" s="24">
        <v>1</v>
      </c>
      <c r="H83" s="25">
        <v>0.24664879356568359</v>
      </c>
      <c r="I83" s="23">
        <v>357</v>
      </c>
      <c r="J83" s="24">
        <v>0.30252100840336138</v>
      </c>
      <c r="K83" s="23">
        <v>3951</v>
      </c>
      <c r="L83" s="24">
        <v>1</v>
      </c>
      <c r="M83" s="23">
        <v>3839</v>
      </c>
      <c r="N83" s="24">
        <v>1</v>
      </c>
      <c r="O83" s="25">
        <v>2.9174264131284211E-2</v>
      </c>
    </row>
    <row r="84" spans="2:15" ht="14.4" thickBot="1">
      <c r="B84" s="22" t="s">
        <v>44</v>
      </c>
      <c r="C84" s="22" t="s">
        <v>30</v>
      </c>
      <c r="D84" s="23">
        <v>1</v>
      </c>
      <c r="E84" s="24">
        <v>1</v>
      </c>
      <c r="F84" s="23">
        <v>4</v>
      </c>
      <c r="G84" s="24">
        <v>1</v>
      </c>
      <c r="H84" s="25">
        <v>-0.75</v>
      </c>
      <c r="I84" s="23">
        <v>0</v>
      </c>
      <c r="J84" s="24"/>
      <c r="K84" s="23">
        <v>16</v>
      </c>
      <c r="L84" s="24">
        <v>1</v>
      </c>
      <c r="M84" s="23">
        <v>20</v>
      </c>
      <c r="N84" s="24">
        <v>1</v>
      </c>
      <c r="O84" s="25">
        <v>-0.19999999999999996</v>
      </c>
    </row>
    <row r="85" spans="2:15" ht="15" customHeight="1" thickBot="1">
      <c r="B85" s="94"/>
      <c r="C85" s="95" t="s">
        <v>30</v>
      </c>
      <c r="D85" s="26">
        <v>691</v>
      </c>
      <c r="E85" s="27">
        <v>1</v>
      </c>
      <c r="F85" s="26">
        <v>635</v>
      </c>
      <c r="G85" s="27">
        <v>1</v>
      </c>
      <c r="H85" s="28">
        <v>8.8188976377952866E-2</v>
      </c>
      <c r="I85" s="26">
        <v>534</v>
      </c>
      <c r="J85" s="28">
        <v>0.29400749063670406</v>
      </c>
      <c r="K85" s="26">
        <v>5973</v>
      </c>
      <c r="L85" s="27">
        <v>1</v>
      </c>
      <c r="M85" s="26">
        <v>6377</v>
      </c>
      <c r="N85" s="27">
        <v>1</v>
      </c>
      <c r="O85" s="28">
        <v>-6.3352673671005166E-2</v>
      </c>
    </row>
    <row r="86" spans="2:15">
      <c r="B86" s="54" t="s">
        <v>105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</row>
  </sheetData>
  <mergeCells count="72">
    <mergeCell ref="B38:B40"/>
    <mergeCell ref="C38:C40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K5:O5"/>
    <mergeCell ref="D5:H5"/>
    <mergeCell ref="B55:C55"/>
    <mergeCell ref="K61:O61"/>
    <mergeCell ref="D37:E38"/>
    <mergeCell ref="F37:G38"/>
    <mergeCell ref="H37:H38"/>
    <mergeCell ref="B58:N58"/>
    <mergeCell ref="I37:I38"/>
    <mergeCell ref="J37:J38"/>
    <mergeCell ref="B35:B37"/>
    <mergeCell ref="C35:C37"/>
    <mergeCell ref="D35:H35"/>
    <mergeCell ref="I35:J35"/>
    <mergeCell ref="K35:O35"/>
    <mergeCell ref="D36:H36"/>
    <mergeCell ref="I36:J36"/>
    <mergeCell ref="K36:O36"/>
    <mergeCell ref="B59:N59"/>
    <mergeCell ref="B60:B62"/>
    <mergeCell ref="C60:C62"/>
    <mergeCell ref="D60:H60"/>
    <mergeCell ref="I60:J60"/>
    <mergeCell ref="K60:O60"/>
    <mergeCell ref="D61:H61"/>
    <mergeCell ref="I61:J61"/>
    <mergeCell ref="I5:J5"/>
    <mergeCell ref="B33:N33"/>
    <mergeCell ref="B34:N34"/>
    <mergeCell ref="F6:G7"/>
    <mergeCell ref="B30:C30"/>
    <mergeCell ref="I6:I7"/>
    <mergeCell ref="J6:J7"/>
    <mergeCell ref="K6:L7"/>
    <mergeCell ref="D6:E7"/>
    <mergeCell ref="H8:H9"/>
    <mergeCell ref="J8:J9"/>
    <mergeCell ref="O8:O9"/>
    <mergeCell ref="B85:C85"/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  <mergeCell ref="D62:E63"/>
    <mergeCell ref="K62:L63"/>
    <mergeCell ref="M62:N63"/>
    <mergeCell ref="K37:L38"/>
    <mergeCell ref="M37:N38"/>
    <mergeCell ref="O37:O38"/>
    <mergeCell ref="H39:H40"/>
    <mergeCell ref="J39:J40"/>
    <mergeCell ref="O39:O40"/>
  </mergeCells>
  <phoneticPr fontId="4" type="noConversion"/>
  <conditionalFormatting sqref="D10:O17">
    <cfRule type="cellIs" dxfId="48" priority="37" operator="equal">
      <formula>0</formula>
    </cfRule>
  </conditionalFormatting>
  <conditionalFormatting sqref="D19:O27">
    <cfRule type="cellIs" dxfId="47" priority="42" operator="equal">
      <formula>0</formula>
    </cfRule>
  </conditionalFormatting>
  <conditionalFormatting sqref="D41:O42">
    <cfRule type="cellIs" dxfId="46" priority="32" operator="equal">
      <formula>0</formula>
    </cfRule>
  </conditionalFormatting>
  <conditionalFormatting sqref="D44:O52">
    <cfRule type="cellIs" dxfId="45" priority="21" operator="equal">
      <formula>0</formula>
    </cfRule>
  </conditionalFormatting>
  <conditionalFormatting sqref="D66:O73">
    <cfRule type="cellIs" dxfId="44" priority="9" operator="equal">
      <formula>0</formula>
    </cfRule>
  </conditionalFormatting>
  <conditionalFormatting sqref="D75:O82">
    <cfRule type="cellIs" dxfId="43" priority="3" operator="equal">
      <formula>0</formula>
    </cfRule>
  </conditionalFormatting>
  <conditionalFormatting sqref="H41:H54 O41:O54">
    <cfRule type="cellIs" dxfId="42" priority="19" operator="lessThan">
      <formula>0</formula>
    </cfRule>
  </conditionalFormatting>
  <conditionalFormatting sqref="H66:H84 O66:O84">
    <cfRule type="cellIs" dxfId="41" priority="1" operator="lessThan">
      <formula>0</formula>
    </cfRule>
  </conditionalFormatting>
  <conditionalFormatting sqref="J10:J17 H10:H29 O10:O29">
    <cfRule type="cellIs" dxfId="40" priority="41" operator="lessThan">
      <formula>0</formula>
    </cfRule>
  </conditionalFormatting>
  <conditionalFormatting sqref="J19:J27">
    <cfRule type="cellIs" dxfId="39" priority="46" operator="lessThan">
      <formula>0</formula>
    </cfRule>
  </conditionalFormatting>
  <conditionalFormatting sqref="J41:J42">
    <cfRule type="cellIs" dxfId="38" priority="36" operator="lessThan">
      <formula>0</formula>
    </cfRule>
  </conditionalFormatting>
  <conditionalFormatting sqref="J44:J52">
    <cfRule type="cellIs" dxfId="37" priority="25" operator="lessThan">
      <formula>0</formula>
    </cfRule>
  </conditionalFormatting>
  <conditionalFormatting sqref="J66:J73">
    <cfRule type="cellIs" dxfId="36" priority="13" operator="lessThan">
      <formula>0</formula>
    </cfRule>
  </conditionalFormatting>
  <conditionalFormatting sqref="J75:J82">
    <cfRule type="cellIs" dxfId="35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6"/>
  <sheetViews>
    <sheetView showGridLines="0" zoomScale="90" zoomScaleNormal="90" workbookViewId="0"/>
  </sheetViews>
  <sheetFormatPr defaultColWidth="9.109375" defaultRowHeight="13.8"/>
  <cols>
    <col min="1" max="1" width="1.109375" style="40" customWidth="1"/>
    <col min="2" max="2" width="15.44140625" style="40" bestFit="1" customWidth="1"/>
    <col min="3" max="3" width="18.6640625" style="40" customWidth="1"/>
    <col min="4" max="9" width="9" style="40" customWidth="1"/>
    <col min="10" max="10" width="11.88671875" style="40" customWidth="1"/>
    <col min="11" max="14" width="9" style="40" customWidth="1"/>
    <col min="15" max="15" width="11.6640625" style="40" customWidth="1"/>
    <col min="16" max="16384" width="9.109375" style="40"/>
  </cols>
  <sheetData>
    <row r="1" spans="2:15">
      <c r="B1" s="40" t="s">
        <v>7</v>
      </c>
      <c r="E1" s="41"/>
      <c r="O1" s="42">
        <v>45933</v>
      </c>
    </row>
    <row r="2" spans="2:15">
      <c r="B2" s="85" t="s">
        <v>19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57"/>
    </row>
    <row r="3" spans="2:15" ht="14.4" thickBot="1">
      <c r="B3" s="86" t="s">
        <v>20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66" t="s">
        <v>33</v>
      </c>
    </row>
    <row r="4" spans="2:15" ht="14.4" customHeight="1">
      <c r="B4" s="108" t="s">
        <v>21</v>
      </c>
      <c r="C4" s="110" t="s">
        <v>1</v>
      </c>
      <c r="D4" s="112" t="s">
        <v>82</v>
      </c>
      <c r="E4" s="90"/>
      <c r="F4" s="90"/>
      <c r="G4" s="90"/>
      <c r="H4" s="80"/>
      <c r="I4" s="79" t="s">
        <v>80</v>
      </c>
      <c r="J4" s="80"/>
      <c r="K4" s="79" t="s">
        <v>86</v>
      </c>
      <c r="L4" s="90"/>
      <c r="M4" s="90"/>
      <c r="N4" s="90"/>
      <c r="O4" s="91"/>
    </row>
    <row r="5" spans="2:15" ht="14.4" customHeight="1" thickBot="1">
      <c r="B5" s="109"/>
      <c r="C5" s="111"/>
      <c r="D5" s="92" t="s">
        <v>83</v>
      </c>
      <c r="E5" s="88"/>
      <c r="F5" s="88"/>
      <c r="G5" s="88"/>
      <c r="H5" s="93"/>
      <c r="I5" s="87" t="s">
        <v>81</v>
      </c>
      <c r="J5" s="93"/>
      <c r="K5" s="87" t="s">
        <v>87</v>
      </c>
      <c r="L5" s="88"/>
      <c r="M5" s="88"/>
      <c r="N5" s="88"/>
      <c r="O5" s="89"/>
    </row>
    <row r="6" spans="2:15" ht="14.4" customHeight="1">
      <c r="B6" s="109"/>
      <c r="C6" s="111"/>
      <c r="D6" s="81">
        <v>2025</v>
      </c>
      <c r="E6" s="82"/>
      <c r="F6" s="81">
        <v>2024</v>
      </c>
      <c r="G6" s="82"/>
      <c r="H6" s="98" t="s">
        <v>22</v>
      </c>
      <c r="I6" s="77">
        <v>2024</v>
      </c>
      <c r="J6" s="77" t="s">
        <v>84</v>
      </c>
      <c r="K6" s="81">
        <v>2025</v>
      </c>
      <c r="L6" s="82"/>
      <c r="M6" s="81">
        <v>2024</v>
      </c>
      <c r="N6" s="82"/>
      <c r="O6" s="98" t="s">
        <v>22</v>
      </c>
    </row>
    <row r="7" spans="2:15" ht="15" customHeight="1" thickBot="1">
      <c r="B7" s="100" t="s">
        <v>21</v>
      </c>
      <c r="C7" s="102" t="s">
        <v>24</v>
      </c>
      <c r="D7" s="83"/>
      <c r="E7" s="84"/>
      <c r="F7" s="83"/>
      <c r="G7" s="84"/>
      <c r="H7" s="99"/>
      <c r="I7" s="78"/>
      <c r="J7" s="78"/>
      <c r="K7" s="83"/>
      <c r="L7" s="84"/>
      <c r="M7" s="83"/>
      <c r="N7" s="84"/>
      <c r="O7" s="99"/>
    </row>
    <row r="8" spans="2:15" ht="15" customHeight="1">
      <c r="B8" s="100"/>
      <c r="C8" s="102"/>
      <c r="D8" s="6" t="s">
        <v>25</v>
      </c>
      <c r="E8" s="7" t="s">
        <v>2</v>
      </c>
      <c r="F8" s="6" t="s">
        <v>25</v>
      </c>
      <c r="G8" s="7" t="s">
        <v>2</v>
      </c>
      <c r="H8" s="104" t="s">
        <v>26</v>
      </c>
      <c r="I8" s="8" t="s">
        <v>25</v>
      </c>
      <c r="J8" s="106" t="s">
        <v>85</v>
      </c>
      <c r="K8" s="6" t="s">
        <v>25</v>
      </c>
      <c r="L8" s="7" t="s">
        <v>2</v>
      </c>
      <c r="M8" s="6" t="s">
        <v>25</v>
      </c>
      <c r="N8" s="7" t="s">
        <v>2</v>
      </c>
      <c r="O8" s="104" t="s">
        <v>26</v>
      </c>
    </row>
    <row r="9" spans="2:15" ht="15" customHeight="1" thickBot="1">
      <c r="B9" s="101"/>
      <c r="C9" s="103"/>
      <c r="D9" s="9" t="s">
        <v>27</v>
      </c>
      <c r="E9" s="10" t="s">
        <v>28</v>
      </c>
      <c r="F9" s="9" t="s">
        <v>27</v>
      </c>
      <c r="G9" s="10" t="s">
        <v>28</v>
      </c>
      <c r="H9" s="105"/>
      <c r="I9" s="11" t="s">
        <v>27</v>
      </c>
      <c r="J9" s="107"/>
      <c r="K9" s="9" t="s">
        <v>27</v>
      </c>
      <c r="L9" s="10" t="s">
        <v>28</v>
      </c>
      <c r="M9" s="9" t="s">
        <v>27</v>
      </c>
      <c r="N9" s="10" t="s">
        <v>28</v>
      </c>
      <c r="O9" s="105"/>
    </row>
    <row r="10" spans="2:15" ht="14.4" thickBot="1">
      <c r="B10" s="59"/>
      <c r="C10" s="13" t="s">
        <v>9</v>
      </c>
      <c r="D10" s="14">
        <v>22</v>
      </c>
      <c r="E10" s="15">
        <v>0.45833333333333331</v>
      </c>
      <c r="F10" s="14">
        <v>17</v>
      </c>
      <c r="G10" s="15">
        <v>0.41463414634146339</v>
      </c>
      <c r="H10" s="16">
        <v>0.29411764705882359</v>
      </c>
      <c r="I10" s="14">
        <v>8</v>
      </c>
      <c r="J10" s="16">
        <v>1.75</v>
      </c>
      <c r="K10" s="14">
        <v>155</v>
      </c>
      <c r="L10" s="15">
        <v>0.38083538083538082</v>
      </c>
      <c r="M10" s="14">
        <v>167</v>
      </c>
      <c r="N10" s="15">
        <v>0.392018779342723</v>
      </c>
      <c r="O10" s="16">
        <v>-7.1856287425149712E-2</v>
      </c>
    </row>
    <row r="11" spans="2:15" ht="14.4" thickBot="1">
      <c r="B11" s="60"/>
      <c r="C11" s="18" t="s">
        <v>12</v>
      </c>
      <c r="D11" s="19">
        <v>3</v>
      </c>
      <c r="E11" s="20">
        <v>6.25E-2</v>
      </c>
      <c r="F11" s="19">
        <v>12</v>
      </c>
      <c r="G11" s="20">
        <v>0.29268292682926828</v>
      </c>
      <c r="H11" s="21">
        <v>-0.75</v>
      </c>
      <c r="I11" s="19">
        <v>11</v>
      </c>
      <c r="J11" s="21">
        <v>-0.72727272727272729</v>
      </c>
      <c r="K11" s="19">
        <v>63</v>
      </c>
      <c r="L11" s="20">
        <v>0.15479115479115479</v>
      </c>
      <c r="M11" s="19">
        <v>78</v>
      </c>
      <c r="N11" s="20">
        <v>0.18309859154929578</v>
      </c>
      <c r="O11" s="21">
        <v>-0.19230769230769229</v>
      </c>
    </row>
    <row r="12" spans="2:15" ht="14.4" thickBot="1">
      <c r="B12" s="60"/>
      <c r="C12" s="13" t="s">
        <v>60</v>
      </c>
      <c r="D12" s="14">
        <v>3</v>
      </c>
      <c r="E12" s="15">
        <v>6.25E-2</v>
      </c>
      <c r="F12" s="14">
        <v>0</v>
      </c>
      <c r="G12" s="15">
        <v>0</v>
      </c>
      <c r="H12" s="16"/>
      <c r="I12" s="14">
        <v>8</v>
      </c>
      <c r="J12" s="16">
        <v>-0.625</v>
      </c>
      <c r="K12" s="14">
        <v>36</v>
      </c>
      <c r="L12" s="15">
        <v>8.8452088452088448E-2</v>
      </c>
      <c r="M12" s="14">
        <v>25</v>
      </c>
      <c r="N12" s="15">
        <v>5.8685446009389672E-2</v>
      </c>
      <c r="O12" s="16">
        <v>0.43999999999999995</v>
      </c>
    </row>
    <row r="13" spans="2:15" ht="14.4" thickBot="1">
      <c r="B13" s="60"/>
      <c r="C13" s="61" t="s">
        <v>16</v>
      </c>
      <c r="D13" s="19">
        <v>4</v>
      </c>
      <c r="E13" s="20">
        <v>8.3333333333333329E-2</v>
      </c>
      <c r="F13" s="19">
        <v>1</v>
      </c>
      <c r="G13" s="20">
        <v>2.4390243902439025E-2</v>
      </c>
      <c r="H13" s="21">
        <v>3</v>
      </c>
      <c r="I13" s="19">
        <v>2</v>
      </c>
      <c r="J13" s="21">
        <v>1</v>
      </c>
      <c r="K13" s="19">
        <v>22</v>
      </c>
      <c r="L13" s="20">
        <v>5.4054054054054057E-2</v>
      </c>
      <c r="M13" s="19">
        <v>21</v>
      </c>
      <c r="N13" s="20">
        <v>4.9295774647887321E-2</v>
      </c>
      <c r="O13" s="21">
        <v>4.7619047619047672E-2</v>
      </c>
    </row>
    <row r="14" spans="2:15" ht="14.4" thickBot="1">
      <c r="B14" s="60"/>
      <c r="C14" s="62" t="s">
        <v>66</v>
      </c>
      <c r="D14" s="14">
        <v>2</v>
      </c>
      <c r="E14" s="15">
        <v>4.1666666666666664E-2</v>
      </c>
      <c r="F14" s="14">
        <v>0</v>
      </c>
      <c r="G14" s="15">
        <v>0</v>
      </c>
      <c r="H14" s="16"/>
      <c r="I14" s="14">
        <v>1</v>
      </c>
      <c r="J14" s="16">
        <v>1</v>
      </c>
      <c r="K14" s="14">
        <v>16</v>
      </c>
      <c r="L14" s="15">
        <v>3.9312039312039311E-2</v>
      </c>
      <c r="M14" s="14">
        <v>27</v>
      </c>
      <c r="N14" s="15">
        <v>6.3380281690140844E-2</v>
      </c>
      <c r="O14" s="16">
        <v>-0.40740740740740744</v>
      </c>
    </row>
    <row r="15" spans="2:15" ht="14.4" thickBot="1">
      <c r="B15" s="60"/>
      <c r="C15" s="63" t="s">
        <v>17</v>
      </c>
      <c r="D15" s="19">
        <v>4</v>
      </c>
      <c r="E15" s="20">
        <v>8.3333333333333329E-2</v>
      </c>
      <c r="F15" s="19">
        <v>7</v>
      </c>
      <c r="G15" s="20">
        <v>0.17073170731707318</v>
      </c>
      <c r="H15" s="21">
        <v>-0.4285714285714286</v>
      </c>
      <c r="I15" s="19">
        <v>1</v>
      </c>
      <c r="J15" s="21">
        <v>3</v>
      </c>
      <c r="K15" s="19">
        <v>16</v>
      </c>
      <c r="L15" s="20">
        <v>3.9312039312039311E-2</v>
      </c>
      <c r="M15" s="19">
        <v>23</v>
      </c>
      <c r="N15" s="20">
        <v>5.39906103286385E-2</v>
      </c>
      <c r="O15" s="21">
        <v>-0.30434782608695654</v>
      </c>
    </row>
    <row r="16" spans="2:15" ht="14.4" thickBot="1">
      <c r="B16" s="60"/>
      <c r="C16" s="13" t="s">
        <v>4</v>
      </c>
      <c r="D16" s="14">
        <v>3</v>
      </c>
      <c r="E16" s="15">
        <v>6.25E-2</v>
      </c>
      <c r="F16" s="14">
        <v>0</v>
      </c>
      <c r="G16" s="15">
        <v>0</v>
      </c>
      <c r="H16" s="16"/>
      <c r="I16" s="14">
        <v>4</v>
      </c>
      <c r="J16" s="16">
        <v>-0.25</v>
      </c>
      <c r="K16" s="14">
        <v>16</v>
      </c>
      <c r="L16" s="15">
        <v>3.9312039312039311E-2</v>
      </c>
      <c r="M16" s="14">
        <v>7</v>
      </c>
      <c r="N16" s="15">
        <v>1.6431924882629109E-2</v>
      </c>
      <c r="O16" s="16">
        <v>1.2857142857142856</v>
      </c>
    </row>
    <row r="17" spans="2:16" ht="14.4" thickBot="1">
      <c r="B17" s="60"/>
      <c r="C17" s="63" t="s">
        <v>29</v>
      </c>
      <c r="D17" s="19">
        <v>7</v>
      </c>
      <c r="E17" s="20">
        <v>0.14583333333333334</v>
      </c>
      <c r="F17" s="19">
        <v>4</v>
      </c>
      <c r="G17" s="20">
        <v>9.7560975609756101E-2</v>
      </c>
      <c r="H17" s="21">
        <v>0.75</v>
      </c>
      <c r="I17" s="19">
        <v>19</v>
      </c>
      <c r="J17" s="21">
        <v>0.35185185185185186</v>
      </c>
      <c r="K17" s="19">
        <v>83</v>
      </c>
      <c r="L17" s="20">
        <v>0.20393120393120392</v>
      </c>
      <c r="M17" s="19">
        <v>78</v>
      </c>
      <c r="N17" s="20">
        <v>0.18309859154929578</v>
      </c>
      <c r="O17" s="21">
        <v>6.4102564102564097E-2</v>
      </c>
    </row>
    <row r="18" spans="2:16" ht="14.4" thickBot="1">
      <c r="B18" s="22" t="s">
        <v>34</v>
      </c>
      <c r="C18" s="22" t="s">
        <v>30</v>
      </c>
      <c r="D18" s="23">
        <v>48</v>
      </c>
      <c r="E18" s="24">
        <v>1</v>
      </c>
      <c r="F18" s="23">
        <v>41</v>
      </c>
      <c r="G18" s="24">
        <v>1</v>
      </c>
      <c r="H18" s="25">
        <v>0.1707317073170731</v>
      </c>
      <c r="I18" s="23">
        <v>54</v>
      </c>
      <c r="J18" s="24">
        <v>-0.11111111111111116</v>
      </c>
      <c r="K18" s="23">
        <v>407</v>
      </c>
      <c r="L18" s="24">
        <v>1</v>
      </c>
      <c r="M18" s="23">
        <v>426</v>
      </c>
      <c r="N18" s="24">
        <v>1</v>
      </c>
      <c r="O18" s="25">
        <v>-4.4600938967136128E-2</v>
      </c>
    </row>
    <row r="19" spans="2:16" ht="14.4" thickBot="1">
      <c r="B19" s="59"/>
      <c r="C19" s="13" t="s">
        <v>8</v>
      </c>
      <c r="D19" s="14">
        <v>649</v>
      </c>
      <c r="E19" s="15">
        <v>0.24037037037037037</v>
      </c>
      <c r="F19" s="14">
        <v>482</v>
      </c>
      <c r="G19" s="15">
        <v>0.23732151649433778</v>
      </c>
      <c r="H19" s="16">
        <v>0.34647302904564325</v>
      </c>
      <c r="I19" s="14">
        <v>215</v>
      </c>
      <c r="J19" s="16">
        <v>2.0186046511627906</v>
      </c>
      <c r="K19" s="14">
        <v>4421</v>
      </c>
      <c r="L19" s="15">
        <v>0.20767568583239385</v>
      </c>
      <c r="M19" s="14">
        <v>3843</v>
      </c>
      <c r="N19" s="15">
        <v>0.18687089715536104</v>
      </c>
      <c r="O19" s="16">
        <v>0.1504033307311996</v>
      </c>
    </row>
    <row r="20" spans="2:16" ht="14.4" thickBot="1">
      <c r="B20" s="60"/>
      <c r="C20" s="18" t="s">
        <v>10</v>
      </c>
      <c r="D20" s="19">
        <v>484</v>
      </c>
      <c r="E20" s="20">
        <v>0.17925925925925926</v>
      </c>
      <c r="F20" s="19">
        <v>257</v>
      </c>
      <c r="G20" s="20">
        <v>0.12653865091088135</v>
      </c>
      <c r="H20" s="21">
        <v>0.88326848249027234</v>
      </c>
      <c r="I20" s="19">
        <v>276</v>
      </c>
      <c r="J20" s="21">
        <v>0.75362318840579712</v>
      </c>
      <c r="K20" s="19">
        <v>4286</v>
      </c>
      <c r="L20" s="20">
        <v>0.20133408493047728</v>
      </c>
      <c r="M20" s="19">
        <v>4442</v>
      </c>
      <c r="N20" s="20">
        <v>0.21599805494772673</v>
      </c>
      <c r="O20" s="21">
        <v>-3.5119315623592939E-2</v>
      </c>
    </row>
    <row r="21" spans="2:16" ht="14.4" thickBot="1">
      <c r="B21" s="60"/>
      <c r="C21" s="13" t="s">
        <v>4</v>
      </c>
      <c r="D21" s="14">
        <v>420</v>
      </c>
      <c r="E21" s="15">
        <v>0.15555555555555556</v>
      </c>
      <c r="F21" s="14">
        <v>436</v>
      </c>
      <c r="G21" s="15">
        <v>0.21467257508616444</v>
      </c>
      <c r="H21" s="16">
        <v>-3.669724770642202E-2</v>
      </c>
      <c r="I21" s="14">
        <v>337</v>
      </c>
      <c r="J21" s="16">
        <v>0.24629080118694358</v>
      </c>
      <c r="K21" s="14">
        <v>3348</v>
      </c>
      <c r="L21" s="15">
        <v>0.15727170236753099</v>
      </c>
      <c r="M21" s="14">
        <v>3307</v>
      </c>
      <c r="N21" s="15">
        <v>0.16080719669341115</v>
      </c>
      <c r="O21" s="16">
        <v>1.2397943755669827E-2</v>
      </c>
    </row>
    <row r="22" spans="2:16" ht="14.4" thickBot="1">
      <c r="B22" s="60"/>
      <c r="C22" s="61" t="s">
        <v>3</v>
      </c>
      <c r="D22" s="19">
        <v>360</v>
      </c>
      <c r="E22" s="20">
        <v>0.13333333333333333</v>
      </c>
      <c r="F22" s="19">
        <v>296</v>
      </c>
      <c r="G22" s="20">
        <v>0.14574101427868044</v>
      </c>
      <c r="H22" s="21">
        <v>0.21621621621621623</v>
      </c>
      <c r="I22" s="19">
        <v>366</v>
      </c>
      <c r="J22" s="21">
        <v>-1.6393442622950838E-2</v>
      </c>
      <c r="K22" s="19">
        <v>3320</v>
      </c>
      <c r="L22" s="20">
        <v>0.155956407365652</v>
      </c>
      <c r="M22" s="19">
        <v>2711</v>
      </c>
      <c r="N22" s="20">
        <v>0.13182591782154146</v>
      </c>
      <c r="O22" s="21">
        <v>0.22464035411287342</v>
      </c>
    </row>
    <row r="23" spans="2:16" ht="14.4" thickBot="1">
      <c r="B23" s="60"/>
      <c r="C23" s="62" t="s">
        <v>9</v>
      </c>
      <c r="D23" s="14">
        <v>437</v>
      </c>
      <c r="E23" s="15">
        <v>0.16185185185185186</v>
      </c>
      <c r="F23" s="14">
        <v>244</v>
      </c>
      <c r="G23" s="15">
        <v>0.12013786312161497</v>
      </c>
      <c r="H23" s="16">
        <v>0.79098360655737698</v>
      </c>
      <c r="I23" s="14">
        <v>294</v>
      </c>
      <c r="J23" s="16">
        <v>0.48639455782312924</v>
      </c>
      <c r="K23" s="14">
        <v>2779</v>
      </c>
      <c r="L23" s="15">
        <v>0.13054302893649003</v>
      </c>
      <c r="M23" s="14">
        <v>2994</v>
      </c>
      <c r="N23" s="15">
        <v>0.14558716265499635</v>
      </c>
      <c r="O23" s="16">
        <v>-7.1810287241149018E-2</v>
      </c>
    </row>
    <row r="24" spans="2:16" ht="14.4" thickBot="1">
      <c r="B24" s="60"/>
      <c r="C24" s="63" t="s">
        <v>11</v>
      </c>
      <c r="D24" s="19">
        <v>159</v>
      </c>
      <c r="E24" s="20">
        <v>5.8888888888888886E-2</v>
      </c>
      <c r="F24" s="19">
        <v>85</v>
      </c>
      <c r="G24" s="20">
        <v>4.1851304775972424E-2</v>
      </c>
      <c r="H24" s="21">
        <v>0.87058823529411766</v>
      </c>
      <c r="I24" s="19">
        <v>83</v>
      </c>
      <c r="J24" s="21">
        <v>0.9156626506024097</v>
      </c>
      <c r="K24" s="19">
        <v>1388</v>
      </c>
      <c r="L24" s="20">
        <v>6.5201052236001505E-2</v>
      </c>
      <c r="M24" s="19">
        <v>833</v>
      </c>
      <c r="N24" s="20">
        <v>4.0505713591052761E-2</v>
      </c>
      <c r="O24" s="21">
        <v>0.66626650660264097</v>
      </c>
    </row>
    <row r="25" spans="2:16" ht="14.4" thickBot="1">
      <c r="B25" s="60"/>
      <c r="C25" s="13" t="s">
        <v>12</v>
      </c>
      <c r="D25" s="14">
        <v>137</v>
      </c>
      <c r="E25" s="15">
        <v>5.0740740740740739E-2</v>
      </c>
      <c r="F25" s="14">
        <v>188</v>
      </c>
      <c r="G25" s="15">
        <v>9.2565238798621371E-2</v>
      </c>
      <c r="H25" s="16">
        <v>-0.27127659574468088</v>
      </c>
      <c r="I25" s="14">
        <v>109</v>
      </c>
      <c r="J25" s="16">
        <v>0.25688073394495414</v>
      </c>
      <c r="K25" s="14">
        <v>1369</v>
      </c>
      <c r="L25" s="15">
        <v>6.4308530627583613E-2</v>
      </c>
      <c r="M25" s="14">
        <v>2045</v>
      </c>
      <c r="N25" s="15">
        <v>9.9440797471432044E-2</v>
      </c>
      <c r="O25" s="16">
        <v>-0.33056234718826405</v>
      </c>
    </row>
    <row r="26" spans="2:16" ht="14.4" thickBot="1">
      <c r="B26" s="60"/>
      <c r="C26" s="63" t="s">
        <v>55</v>
      </c>
      <c r="D26" s="19">
        <v>29</v>
      </c>
      <c r="E26" s="20">
        <v>1.074074074074074E-2</v>
      </c>
      <c r="F26" s="19">
        <v>17</v>
      </c>
      <c r="G26" s="20">
        <v>8.3702609551944852E-3</v>
      </c>
      <c r="H26" s="21">
        <v>0.70588235294117641</v>
      </c>
      <c r="I26" s="19">
        <v>30</v>
      </c>
      <c r="J26" s="21">
        <v>-3.3333333333333326E-2</v>
      </c>
      <c r="K26" s="19">
        <v>228</v>
      </c>
      <c r="L26" s="20">
        <v>1.0710259301014656E-2</v>
      </c>
      <c r="M26" s="19">
        <v>185</v>
      </c>
      <c r="N26" s="20">
        <v>8.9958667639192802E-3</v>
      </c>
      <c r="O26" s="21">
        <v>0.2324324324324325</v>
      </c>
    </row>
    <row r="27" spans="2:16" ht="14.4" thickBot="1">
      <c r="B27" s="64"/>
      <c r="C27" s="13" t="s">
        <v>29</v>
      </c>
      <c r="D27" s="14">
        <f>+D28-SUM(D19:D26)</f>
        <v>25</v>
      </c>
      <c r="E27" s="15">
        <f>+E28-SUM(E19:E26)</f>
        <v>9.2592592592591894E-3</v>
      </c>
      <c r="F27" s="14">
        <f>+F28-SUM(F19:F26)</f>
        <v>26</v>
      </c>
      <c r="G27" s="15">
        <f>+G28-SUM(G19:G26)</f>
        <v>1.2801575578532787E-2</v>
      </c>
      <c r="H27" s="16">
        <f>+D27/F27-1</f>
        <v>-3.8461538461538436E-2</v>
      </c>
      <c r="I27" s="14">
        <f>+I28-SUM(I20:I26)</f>
        <v>229</v>
      </c>
      <c r="J27" s="16">
        <f>+D27/I27-1</f>
        <v>-0.89082969432314407</v>
      </c>
      <c r="K27" s="14">
        <f>+K28-SUM(K19:K26)</f>
        <v>149</v>
      </c>
      <c r="L27" s="15">
        <f>+L28-SUM(L19:L26)</f>
        <v>6.9992484028561508E-3</v>
      </c>
      <c r="M27" s="14">
        <f>+M28-SUM(M19:M26)</f>
        <v>205</v>
      </c>
      <c r="N27" s="15">
        <f>+N28-SUM(N19:N26)</f>
        <v>9.9683929005589533E-3</v>
      </c>
      <c r="O27" s="16">
        <f>+K27/M27-1</f>
        <v>-0.27317073170731709</v>
      </c>
    </row>
    <row r="28" spans="2:16" ht="14.4" thickBot="1">
      <c r="B28" s="22" t="s">
        <v>35</v>
      </c>
      <c r="C28" s="22" t="s">
        <v>30</v>
      </c>
      <c r="D28" s="23">
        <v>2700</v>
      </c>
      <c r="E28" s="24">
        <v>1</v>
      </c>
      <c r="F28" s="23">
        <v>2031</v>
      </c>
      <c r="G28" s="24">
        <v>1</v>
      </c>
      <c r="H28" s="25">
        <v>0.32939438700147705</v>
      </c>
      <c r="I28" s="23">
        <v>1724</v>
      </c>
      <c r="J28" s="24">
        <v>0.56612529002320189</v>
      </c>
      <c r="K28" s="23">
        <v>21288</v>
      </c>
      <c r="L28" s="24">
        <v>1</v>
      </c>
      <c r="M28" s="23">
        <v>20565</v>
      </c>
      <c r="N28" s="24">
        <v>1</v>
      </c>
      <c r="O28" s="25">
        <v>3.5156819839533116E-2</v>
      </c>
    </row>
    <row r="29" spans="2:16" ht="14.4" thickBot="1">
      <c r="B29" s="22" t="s">
        <v>44</v>
      </c>
      <c r="C29" s="22" t="s">
        <v>30</v>
      </c>
      <c r="D29" s="23">
        <v>4</v>
      </c>
      <c r="E29" s="24">
        <v>1</v>
      </c>
      <c r="F29" s="23">
        <v>4</v>
      </c>
      <c r="G29" s="24">
        <v>1</v>
      </c>
      <c r="H29" s="25">
        <v>0</v>
      </c>
      <c r="I29" s="23">
        <v>4</v>
      </c>
      <c r="J29" s="24">
        <v>0</v>
      </c>
      <c r="K29" s="23">
        <v>32</v>
      </c>
      <c r="L29" s="24">
        <v>1</v>
      </c>
      <c r="M29" s="23">
        <v>25</v>
      </c>
      <c r="N29" s="24">
        <v>1</v>
      </c>
      <c r="O29" s="25">
        <v>0.28000000000000003</v>
      </c>
      <c r="P29" s="32"/>
    </row>
    <row r="30" spans="2:16" ht="14.4" thickBot="1">
      <c r="B30" s="94"/>
      <c r="C30" s="95" t="s">
        <v>30</v>
      </c>
      <c r="D30" s="26">
        <v>2752</v>
      </c>
      <c r="E30" s="27">
        <v>1</v>
      </c>
      <c r="F30" s="26">
        <v>2076</v>
      </c>
      <c r="G30" s="27">
        <v>1</v>
      </c>
      <c r="H30" s="28">
        <v>0.32562620423892108</v>
      </c>
      <c r="I30" s="26">
        <v>1782</v>
      </c>
      <c r="J30" s="28">
        <v>0.54433221099887774</v>
      </c>
      <c r="K30" s="26">
        <v>21727</v>
      </c>
      <c r="L30" s="27">
        <v>1</v>
      </c>
      <c r="M30" s="26">
        <v>21016</v>
      </c>
      <c r="N30" s="27">
        <v>1</v>
      </c>
      <c r="O30" s="28">
        <v>3.3831366577845357E-2</v>
      </c>
      <c r="P30" s="32"/>
    </row>
    <row r="31" spans="2:16">
      <c r="B31" s="30" t="s">
        <v>57</v>
      </c>
      <c r="C31" s="1"/>
      <c r="D31" s="1"/>
      <c r="E31" s="1"/>
      <c r="F31" s="1"/>
      <c r="G31" s="1"/>
    </row>
    <row r="32" spans="2:16" ht="14.25" customHeight="1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2:1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2:15">
      <c r="B34" s="85" t="s">
        <v>36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57"/>
    </row>
    <row r="35" spans="2:15" ht="14.4" thickBot="1">
      <c r="B35" s="86" t="s">
        <v>37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58" t="s">
        <v>33</v>
      </c>
    </row>
    <row r="36" spans="2:15" ht="14.4" customHeight="1">
      <c r="B36" s="108" t="s">
        <v>21</v>
      </c>
      <c r="C36" s="110" t="s">
        <v>1</v>
      </c>
      <c r="D36" s="112" t="s">
        <v>82</v>
      </c>
      <c r="E36" s="90"/>
      <c r="F36" s="90"/>
      <c r="G36" s="90"/>
      <c r="H36" s="80"/>
      <c r="I36" s="79" t="s">
        <v>80</v>
      </c>
      <c r="J36" s="80"/>
      <c r="K36" s="79" t="s">
        <v>86</v>
      </c>
      <c r="L36" s="90"/>
      <c r="M36" s="90"/>
      <c r="N36" s="90"/>
      <c r="O36" s="91"/>
    </row>
    <row r="37" spans="2:15" ht="14.4" customHeight="1" thickBot="1">
      <c r="B37" s="109"/>
      <c r="C37" s="111"/>
      <c r="D37" s="92" t="s">
        <v>83</v>
      </c>
      <c r="E37" s="88"/>
      <c r="F37" s="88"/>
      <c r="G37" s="88"/>
      <c r="H37" s="93"/>
      <c r="I37" s="87" t="s">
        <v>81</v>
      </c>
      <c r="J37" s="93"/>
      <c r="K37" s="87" t="s">
        <v>87</v>
      </c>
      <c r="L37" s="88"/>
      <c r="M37" s="88"/>
      <c r="N37" s="88"/>
      <c r="O37" s="89"/>
    </row>
    <row r="38" spans="2:15" ht="14.4" customHeight="1">
      <c r="B38" s="109"/>
      <c r="C38" s="111"/>
      <c r="D38" s="81">
        <v>2025</v>
      </c>
      <c r="E38" s="82"/>
      <c r="F38" s="81">
        <v>2024</v>
      </c>
      <c r="G38" s="82"/>
      <c r="H38" s="98" t="s">
        <v>22</v>
      </c>
      <c r="I38" s="77">
        <v>2024</v>
      </c>
      <c r="J38" s="77" t="s">
        <v>84</v>
      </c>
      <c r="K38" s="81">
        <v>2025</v>
      </c>
      <c r="L38" s="82"/>
      <c r="M38" s="81">
        <v>2024</v>
      </c>
      <c r="N38" s="82"/>
      <c r="O38" s="98" t="s">
        <v>22</v>
      </c>
    </row>
    <row r="39" spans="2:15" ht="14.4" customHeight="1" thickBot="1">
      <c r="B39" s="100" t="s">
        <v>21</v>
      </c>
      <c r="C39" s="102" t="s">
        <v>24</v>
      </c>
      <c r="D39" s="83"/>
      <c r="E39" s="84"/>
      <c r="F39" s="83"/>
      <c r="G39" s="84"/>
      <c r="H39" s="99"/>
      <c r="I39" s="78"/>
      <c r="J39" s="78"/>
      <c r="K39" s="83"/>
      <c r="L39" s="84"/>
      <c r="M39" s="83"/>
      <c r="N39" s="84"/>
      <c r="O39" s="99"/>
    </row>
    <row r="40" spans="2:15" ht="14.4" customHeight="1">
      <c r="B40" s="100"/>
      <c r="C40" s="102"/>
      <c r="D40" s="6" t="s">
        <v>25</v>
      </c>
      <c r="E40" s="7" t="s">
        <v>2</v>
      </c>
      <c r="F40" s="6" t="s">
        <v>25</v>
      </c>
      <c r="G40" s="7" t="s">
        <v>2</v>
      </c>
      <c r="H40" s="104" t="s">
        <v>26</v>
      </c>
      <c r="I40" s="8" t="s">
        <v>25</v>
      </c>
      <c r="J40" s="106" t="s">
        <v>85</v>
      </c>
      <c r="K40" s="6" t="s">
        <v>25</v>
      </c>
      <c r="L40" s="7" t="s">
        <v>2</v>
      </c>
      <c r="M40" s="6" t="s">
        <v>25</v>
      </c>
      <c r="N40" s="7" t="s">
        <v>2</v>
      </c>
      <c r="O40" s="104" t="s">
        <v>26</v>
      </c>
    </row>
    <row r="41" spans="2:15" ht="14.4" customHeight="1" thickBot="1">
      <c r="B41" s="101"/>
      <c r="C41" s="103"/>
      <c r="D41" s="9" t="s">
        <v>27</v>
      </c>
      <c r="E41" s="10" t="s">
        <v>28</v>
      </c>
      <c r="F41" s="9" t="s">
        <v>27</v>
      </c>
      <c r="G41" s="10" t="s">
        <v>28</v>
      </c>
      <c r="H41" s="105"/>
      <c r="I41" s="11" t="s">
        <v>27</v>
      </c>
      <c r="J41" s="107"/>
      <c r="K41" s="9" t="s">
        <v>27</v>
      </c>
      <c r="L41" s="10" t="s">
        <v>28</v>
      </c>
      <c r="M41" s="9" t="s">
        <v>27</v>
      </c>
      <c r="N41" s="10" t="s">
        <v>28</v>
      </c>
      <c r="O41" s="105"/>
    </row>
    <row r="42" spans="2:15" ht="14.4" customHeight="1" thickBot="1">
      <c r="B42" s="59"/>
      <c r="C42" s="13" t="s">
        <v>12</v>
      </c>
      <c r="D42" s="14"/>
      <c r="E42" s="15"/>
      <c r="F42" s="14"/>
      <c r="G42" s="15"/>
      <c r="H42" s="16"/>
      <c r="I42" s="14"/>
      <c r="J42" s="16"/>
      <c r="K42" s="14">
        <v>1</v>
      </c>
      <c r="L42" s="15">
        <v>1</v>
      </c>
      <c r="M42" s="14"/>
      <c r="N42" s="15"/>
      <c r="O42" s="16"/>
    </row>
    <row r="43" spans="2:15" ht="14.4" thickBot="1">
      <c r="B43" s="22" t="s">
        <v>34</v>
      </c>
      <c r="C43" s="22" t="s">
        <v>30</v>
      </c>
      <c r="D43" s="23"/>
      <c r="E43" s="24"/>
      <c r="F43" s="23"/>
      <c r="G43" s="24"/>
      <c r="H43" s="25"/>
      <c r="I43" s="23"/>
      <c r="J43" s="24"/>
      <c r="K43" s="23">
        <v>1</v>
      </c>
      <c r="L43" s="24">
        <v>1</v>
      </c>
      <c r="M43" s="23"/>
      <c r="N43" s="24"/>
      <c r="O43" s="25"/>
    </row>
    <row r="44" spans="2:15" ht="14.4" thickBot="1">
      <c r="B44" s="59"/>
      <c r="C44" s="13" t="s">
        <v>8</v>
      </c>
      <c r="D44" s="14">
        <v>589</v>
      </c>
      <c r="E44" s="15">
        <v>0.28620019436345967</v>
      </c>
      <c r="F44" s="14">
        <v>416</v>
      </c>
      <c r="G44" s="15">
        <v>0.28868841082581542</v>
      </c>
      <c r="H44" s="16">
        <v>0.41586538461538458</v>
      </c>
      <c r="I44" s="14">
        <v>153</v>
      </c>
      <c r="J44" s="16">
        <v>2.8496732026143792</v>
      </c>
      <c r="K44" s="14">
        <v>3692</v>
      </c>
      <c r="L44" s="15">
        <v>0.23460634174239053</v>
      </c>
      <c r="M44" s="14">
        <v>3118</v>
      </c>
      <c r="N44" s="15">
        <v>0.21306546398797321</v>
      </c>
      <c r="O44" s="16">
        <v>0.18409236690186015</v>
      </c>
    </row>
    <row r="45" spans="2:15" ht="14.4" thickBot="1">
      <c r="B45" s="60"/>
      <c r="C45" s="18" t="s">
        <v>10</v>
      </c>
      <c r="D45" s="19">
        <v>384</v>
      </c>
      <c r="E45" s="20">
        <v>0.18658892128279883</v>
      </c>
      <c r="F45" s="19">
        <v>193</v>
      </c>
      <c r="G45" s="20">
        <v>0.13393476752255379</v>
      </c>
      <c r="H45" s="21">
        <v>0.98963730569948183</v>
      </c>
      <c r="I45" s="19">
        <v>198</v>
      </c>
      <c r="J45" s="21">
        <v>0.93939393939393945</v>
      </c>
      <c r="K45" s="19">
        <v>3458</v>
      </c>
      <c r="L45" s="20">
        <v>0.21973692571646439</v>
      </c>
      <c r="M45" s="19">
        <v>3679</v>
      </c>
      <c r="N45" s="20">
        <v>0.25140084734180673</v>
      </c>
      <c r="O45" s="21">
        <v>-6.0070671378091856E-2</v>
      </c>
    </row>
    <row r="46" spans="2:15" ht="15" customHeight="1" thickBot="1">
      <c r="B46" s="60"/>
      <c r="C46" s="13" t="s">
        <v>3</v>
      </c>
      <c r="D46" s="14">
        <v>288</v>
      </c>
      <c r="E46" s="15">
        <v>0.13994169096209913</v>
      </c>
      <c r="F46" s="14">
        <v>262</v>
      </c>
      <c r="G46" s="15">
        <v>0.18181818181818182</v>
      </c>
      <c r="H46" s="16">
        <v>9.92366412213741E-2</v>
      </c>
      <c r="I46" s="14">
        <v>318</v>
      </c>
      <c r="J46" s="16">
        <v>-9.4339622641509413E-2</v>
      </c>
      <c r="K46" s="14">
        <v>2816</v>
      </c>
      <c r="L46" s="15">
        <v>0.17894134841456441</v>
      </c>
      <c r="M46" s="14">
        <v>2286</v>
      </c>
      <c r="N46" s="15">
        <v>0.15621156211562115</v>
      </c>
      <c r="O46" s="16">
        <v>0.23184601924759396</v>
      </c>
    </row>
    <row r="47" spans="2:15" ht="14.4" thickBot="1">
      <c r="B47" s="60"/>
      <c r="C47" s="61" t="s">
        <v>4</v>
      </c>
      <c r="D47" s="19">
        <v>320</v>
      </c>
      <c r="E47" s="20">
        <v>0.1554907677356657</v>
      </c>
      <c r="F47" s="19">
        <v>287</v>
      </c>
      <c r="G47" s="20">
        <v>0.1991672449687717</v>
      </c>
      <c r="H47" s="21">
        <v>0.11498257839721249</v>
      </c>
      <c r="I47" s="19">
        <v>243</v>
      </c>
      <c r="J47" s="21">
        <v>0.3168724279835391</v>
      </c>
      <c r="K47" s="19">
        <v>2309</v>
      </c>
      <c r="L47" s="20">
        <v>0.14672428035839105</v>
      </c>
      <c r="M47" s="19">
        <v>2207</v>
      </c>
      <c r="N47" s="20">
        <v>0.15081317479841466</v>
      </c>
      <c r="O47" s="21">
        <v>4.6216583597643801E-2</v>
      </c>
    </row>
    <row r="48" spans="2:15" ht="15" customHeight="1" thickBot="1">
      <c r="B48" s="60"/>
      <c r="C48" s="62" t="s">
        <v>9</v>
      </c>
      <c r="D48" s="14">
        <v>339</v>
      </c>
      <c r="E48" s="15">
        <v>0.16472303206997085</v>
      </c>
      <c r="F48" s="14">
        <v>144</v>
      </c>
      <c r="G48" s="15">
        <v>9.9930603747397637E-2</v>
      </c>
      <c r="H48" s="16">
        <v>1.3541666666666665</v>
      </c>
      <c r="I48" s="14">
        <v>224</v>
      </c>
      <c r="J48" s="16">
        <v>0.51339285714285721</v>
      </c>
      <c r="K48" s="14">
        <v>1933</v>
      </c>
      <c r="L48" s="15">
        <v>0.12283154349621909</v>
      </c>
      <c r="M48" s="14">
        <v>2024</v>
      </c>
      <c r="N48" s="15">
        <v>0.13830804974716412</v>
      </c>
      <c r="O48" s="16">
        <v>-4.4960474308300413E-2</v>
      </c>
    </row>
    <row r="49" spans="2:15" ht="14.4" thickBot="1">
      <c r="B49" s="60"/>
      <c r="C49" s="63" t="s">
        <v>11</v>
      </c>
      <c r="D49" s="19">
        <v>102</v>
      </c>
      <c r="E49" s="20">
        <v>4.9562682215743441E-2</v>
      </c>
      <c r="F49" s="19">
        <v>68</v>
      </c>
      <c r="G49" s="20">
        <v>4.7189451769604443E-2</v>
      </c>
      <c r="H49" s="21">
        <v>0.5</v>
      </c>
      <c r="I49" s="19">
        <v>49</v>
      </c>
      <c r="J49" s="21">
        <v>1.0816326530612246</v>
      </c>
      <c r="K49" s="19">
        <v>1060</v>
      </c>
      <c r="L49" s="20">
        <v>6.735718370718688E-2</v>
      </c>
      <c r="M49" s="19">
        <v>600</v>
      </c>
      <c r="N49" s="20">
        <v>4.1000410004100041E-2</v>
      </c>
      <c r="O49" s="21">
        <v>0.76666666666666661</v>
      </c>
    </row>
    <row r="50" spans="2:15" ht="14.4" thickBot="1">
      <c r="B50" s="60"/>
      <c r="C50" s="13" t="s">
        <v>12</v>
      </c>
      <c r="D50" s="14">
        <v>7</v>
      </c>
      <c r="E50" s="15">
        <v>3.4013605442176869E-3</v>
      </c>
      <c r="F50" s="14">
        <v>55</v>
      </c>
      <c r="G50" s="15">
        <v>3.8167938931297711E-2</v>
      </c>
      <c r="H50" s="16">
        <v>-0.8727272727272728</v>
      </c>
      <c r="I50" s="14">
        <v>31</v>
      </c>
      <c r="J50" s="16">
        <v>-0.77419354838709675</v>
      </c>
      <c r="K50" s="14">
        <v>246</v>
      </c>
      <c r="L50" s="15">
        <v>1.5631950181101861E-2</v>
      </c>
      <c r="M50" s="14">
        <v>538</v>
      </c>
      <c r="N50" s="15">
        <v>3.6763700970343038E-2</v>
      </c>
      <c r="O50" s="16">
        <v>-0.54275092936802971</v>
      </c>
    </row>
    <row r="51" spans="2:15" ht="14.4" thickBot="1">
      <c r="B51" s="60"/>
      <c r="C51" s="63" t="s">
        <v>55</v>
      </c>
      <c r="D51" s="19">
        <v>29</v>
      </c>
      <c r="E51" s="20">
        <v>1.4091350826044704E-2</v>
      </c>
      <c r="F51" s="19">
        <v>16</v>
      </c>
      <c r="G51" s="20">
        <v>1.1103400416377515E-2</v>
      </c>
      <c r="H51" s="21">
        <v>0.8125</v>
      </c>
      <c r="I51" s="19">
        <v>28</v>
      </c>
      <c r="J51" s="21">
        <v>3.5714285714285809E-2</v>
      </c>
      <c r="K51" s="19">
        <v>223</v>
      </c>
      <c r="L51" s="20">
        <v>1.4170426383681769E-2</v>
      </c>
      <c r="M51" s="19">
        <v>182</v>
      </c>
      <c r="N51" s="20">
        <v>1.2436791034577012E-2</v>
      </c>
      <c r="O51" s="21">
        <v>0.22527472527472536</v>
      </c>
    </row>
    <row r="52" spans="2:15" ht="14.4" thickBot="1">
      <c r="B52" s="64"/>
      <c r="C52" s="13" t="s">
        <v>29</v>
      </c>
      <c r="D52" s="14">
        <v>0</v>
      </c>
      <c r="E52" s="15">
        <v>0</v>
      </c>
      <c r="F52" s="14">
        <v>0</v>
      </c>
      <c r="G52" s="15">
        <v>0</v>
      </c>
      <c r="H52" s="16"/>
      <c r="I52" s="14">
        <v>0</v>
      </c>
      <c r="J52" s="16"/>
      <c r="K52" s="14">
        <v>0</v>
      </c>
      <c r="L52" s="15">
        <v>0</v>
      </c>
      <c r="M52" s="14">
        <v>0</v>
      </c>
      <c r="N52" s="15">
        <v>0</v>
      </c>
      <c r="O52" s="16"/>
    </row>
    <row r="53" spans="2:15" ht="14.4" thickBot="1">
      <c r="B53" s="22" t="s">
        <v>35</v>
      </c>
      <c r="C53" s="22" t="s">
        <v>30</v>
      </c>
      <c r="D53" s="23">
        <v>2058</v>
      </c>
      <c r="E53" s="24">
        <v>1</v>
      </c>
      <c r="F53" s="23">
        <v>1441</v>
      </c>
      <c r="G53" s="24">
        <v>1</v>
      </c>
      <c r="H53" s="25">
        <v>0.428174878556558</v>
      </c>
      <c r="I53" s="23">
        <v>1244</v>
      </c>
      <c r="J53" s="24">
        <v>0.65434083601286175</v>
      </c>
      <c r="K53" s="23">
        <v>15737</v>
      </c>
      <c r="L53" s="24">
        <v>1</v>
      </c>
      <c r="M53" s="23">
        <v>14634</v>
      </c>
      <c r="N53" s="24">
        <v>1</v>
      </c>
      <c r="O53" s="25">
        <v>7.5372420390870554E-2</v>
      </c>
    </row>
    <row r="54" spans="2:15" ht="14.4" thickBot="1">
      <c r="B54" s="22" t="s">
        <v>44</v>
      </c>
      <c r="C54" s="22" t="s">
        <v>30</v>
      </c>
      <c r="D54" s="23">
        <v>3</v>
      </c>
      <c r="E54" s="24">
        <v>1</v>
      </c>
      <c r="F54" s="23">
        <v>0</v>
      </c>
      <c r="G54" s="24">
        <v>1</v>
      </c>
      <c r="H54" s="25"/>
      <c r="I54" s="23">
        <v>4</v>
      </c>
      <c r="J54" s="24">
        <v>-0.25</v>
      </c>
      <c r="K54" s="23">
        <v>16</v>
      </c>
      <c r="L54" s="24">
        <v>1</v>
      </c>
      <c r="M54" s="23">
        <v>5</v>
      </c>
      <c r="N54" s="24">
        <v>1</v>
      </c>
      <c r="O54" s="25">
        <v>2.2000000000000002</v>
      </c>
    </row>
    <row r="55" spans="2:15" ht="14.4" thickBot="1">
      <c r="B55" s="94"/>
      <c r="C55" s="95" t="s">
        <v>30</v>
      </c>
      <c r="D55" s="26">
        <v>2061</v>
      </c>
      <c r="E55" s="27">
        <v>1</v>
      </c>
      <c r="F55" s="26">
        <v>1441</v>
      </c>
      <c r="G55" s="27">
        <v>1</v>
      </c>
      <c r="H55" s="28">
        <v>0.43025676613462882</v>
      </c>
      <c r="I55" s="26">
        <v>1248</v>
      </c>
      <c r="J55" s="28">
        <v>0.65144230769230771</v>
      </c>
      <c r="K55" s="26">
        <v>15754</v>
      </c>
      <c r="L55" s="27">
        <v>1</v>
      </c>
      <c r="M55" s="26">
        <v>14639</v>
      </c>
      <c r="N55" s="27">
        <v>1</v>
      </c>
      <c r="O55" s="28">
        <v>7.6166404809071553E-2</v>
      </c>
    </row>
    <row r="56" spans="2:15">
      <c r="B56" s="30" t="s">
        <v>57</v>
      </c>
      <c r="C56" s="1"/>
      <c r="D56" s="1"/>
      <c r="E56" s="1"/>
      <c r="F56" s="1"/>
      <c r="G56" s="1"/>
    </row>
    <row r="58" spans="2:15">
      <c r="B58" s="85" t="s">
        <v>42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57"/>
    </row>
    <row r="59" spans="2:15" ht="14.4" thickBot="1">
      <c r="B59" s="86" t="s">
        <v>43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58" t="s">
        <v>33</v>
      </c>
    </row>
    <row r="60" spans="2:15">
      <c r="B60" s="108" t="s">
        <v>21</v>
      </c>
      <c r="C60" s="110" t="s">
        <v>1</v>
      </c>
      <c r="D60" s="112" t="s">
        <v>82</v>
      </c>
      <c r="E60" s="90"/>
      <c r="F60" s="90"/>
      <c r="G60" s="90"/>
      <c r="H60" s="80"/>
      <c r="I60" s="79" t="s">
        <v>80</v>
      </c>
      <c r="J60" s="80"/>
      <c r="K60" s="79" t="s">
        <v>86</v>
      </c>
      <c r="L60" s="90"/>
      <c r="M60" s="90"/>
      <c r="N60" s="90"/>
      <c r="O60" s="91"/>
    </row>
    <row r="61" spans="2:15" ht="14.4" thickBot="1">
      <c r="B61" s="109"/>
      <c r="C61" s="111"/>
      <c r="D61" s="92" t="s">
        <v>83</v>
      </c>
      <c r="E61" s="88"/>
      <c r="F61" s="88"/>
      <c r="G61" s="88"/>
      <c r="H61" s="93"/>
      <c r="I61" s="87" t="s">
        <v>81</v>
      </c>
      <c r="J61" s="93"/>
      <c r="K61" s="87" t="s">
        <v>87</v>
      </c>
      <c r="L61" s="88"/>
      <c r="M61" s="88"/>
      <c r="N61" s="88"/>
      <c r="O61" s="89"/>
    </row>
    <row r="62" spans="2:15" ht="15" customHeight="1">
      <c r="B62" s="109"/>
      <c r="C62" s="111"/>
      <c r="D62" s="81">
        <v>2025</v>
      </c>
      <c r="E62" s="82"/>
      <c r="F62" s="81">
        <v>2024</v>
      </c>
      <c r="G62" s="82"/>
      <c r="H62" s="98" t="s">
        <v>22</v>
      </c>
      <c r="I62" s="77">
        <v>2024</v>
      </c>
      <c r="J62" s="77" t="s">
        <v>84</v>
      </c>
      <c r="K62" s="81">
        <v>2025</v>
      </c>
      <c r="L62" s="82"/>
      <c r="M62" s="81">
        <v>2024</v>
      </c>
      <c r="N62" s="82"/>
      <c r="O62" s="98" t="s">
        <v>22</v>
      </c>
    </row>
    <row r="63" spans="2:15" ht="15" customHeight="1" thickBot="1">
      <c r="B63" s="100" t="s">
        <v>21</v>
      </c>
      <c r="C63" s="102" t="s">
        <v>24</v>
      </c>
      <c r="D63" s="83"/>
      <c r="E63" s="84"/>
      <c r="F63" s="83"/>
      <c r="G63" s="84"/>
      <c r="H63" s="99"/>
      <c r="I63" s="78"/>
      <c r="J63" s="78"/>
      <c r="K63" s="83"/>
      <c r="L63" s="84"/>
      <c r="M63" s="83"/>
      <c r="N63" s="84"/>
      <c r="O63" s="99"/>
    </row>
    <row r="64" spans="2:15" ht="15" customHeight="1">
      <c r="B64" s="100"/>
      <c r="C64" s="102"/>
      <c r="D64" s="6" t="s">
        <v>25</v>
      </c>
      <c r="E64" s="7" t="s">
        <v>2</v>
      </c>
      <c r="F64" s="6" t="s">
        <v>25</v>
      </c>
      <c r="G64" s="7" t="s">
        <v>2</v>
      </c>
      <c r="H64" s="104" t="s">
        <v>26</v>
      </c>
      <c r="I64" s="8" t="s">
        <v>25</v>
      </c>
      <c r="J64" s="106" t="s">
        <v>85</v>
      </c>
      <c r="K64" s="6" t="s">
        <v>25</v>
      </c>
      <c r="L64" s="7" t="s">
        <v>2</v>
      </c>
      <c r="M64" s="6" t="s">
        <v>25</v>
      </c>
      <c r="N64" s="7" t="s">
        <v>2</v>
      </c>
      <c r="O64" s="104" t="s">
        <v>26</v>
      </c>
    </row>
    <row r="65" spans="2:15" ht="27" thickBot="1">
      <c r="B65" s="101"/>
      <c r="C65" s="103"/>
      <c r="D65" s="9" t="s">
        <v>27</v>
      </c>
      <c r="E65" s="10" t="s">
        <v>28</v>
      </c>
      <c r="F65" s="9" t="s">
        <v>27</v>
      </c>
      <c r="G65" s="10" t="s">
        <v>28</v>
      </c>
      <c r="H65" s="105"/>
      <c r="I65" s="11" t="s">
        <v>27</v>
      </c>
      <c r="J65" s="107"/>
      <c r="K65" s="9" t="s">
        <v>27</v>
      </c>
      <c r="L65" s="10" t="s">
        <v>28</v>
      </c>
      <c r="M65" s="9" t="s">
        <v>27</v>
      </c>
      <c r="N65" s="10" t="s">
        <v>28</v>
      </c>
      <c r="O65" s="105"/>
    </row>
    <row r="66" spans="2:15" ht="14.4" thickBot="1">
      <c r="B66" s="59"/>
      <c r="C66" s="13" t="s">
        <v>12</v>
      </c>
      <c r="D66" s="14">
        <v>133</v>
      </c>
      <c r="E66" s="15">
        <v>0.19247467438494936</v>
      </c>
      <c r="F66" s="14">
        <v>145</v>
      </c>
      <c r="G66" s="15">
        <v>0.2283464566929134</v>
      </c>
      <c r="H66" s="16">
        <v>-8.2758620689655227E-2</v>
      </c>
      <c r="I66" s="14">
        <v>89</v>
      </c>
      <c r="J66" s="16">
        <v>0.49438202247191021</v>
      </c>
      <c r="K66" s="14">
        <v>1186</v>
      </c>
      <c r="L66" s="15">
        <v>0.19856018751046375</v>
      </c>
      <c r="M66" s="14">
        <v>1586</v>
      </c>
      <c r="N66" s="15">
        <v>0.24870628822330249</v>
      </c>
      <c r="O66" s="16">
        <v>-0.25220680958385877</v>
      </c>
    </row>
    <row r="67" spans="2:15" ht="14.4" thickBot="1">
      <c r="B67" s="60"/>
      <c r="C67" s="18" t="s">
        <v>4</v>
      </c>
      <c r="D67" s="19">
        <v>103</v>
      </c>
      <c r="E67" s="20">
        <v>0.14905933429811866</v>
      </c>
      <c r="F67" s="19">
        <v>149</v>
      </c>
      <c r="G67" s="20">
        <v>0.23464566929133859</v>
      </c>
      <c r="H67" s="21">
        <v>-0.3087248322147651</v>
      </c>
      <c r="I67" s="19">
        <v>98</v>
      </c>
      <c r="J67" s="21">
        <v>5.1020408163265252E-2</v>
      </c>
      <c r="K67" s="19">
        <v>1057</v>
      </c>
      <c r="L67" s="20">
        <v>0.17696300016742006</v>
      </c>
      <c r="M67" s="19">
        <v>1116</v>
      </c>
      <c r="N67" s="20">
        <v>0.17500392033871726</v>
      </c>
      <c r="O67" s="21">
        <v>-5.286738351254483E-2</v>
      </c>
    </row>
    <row r="68" spans="2:15" ht="14.4" thickBot="1">
      <c r="B68" s="60"/>
      <c r="C68" s="13" t="s">
        <v>9</v>
      </c>
      <c r="D68" s="14">
        <v>120</v>
      </c>
      <c r="E68" s="15">
        <v>0.17366136034732271</v>
      </c>
      <c r="F68" s="14">
        <v>119</v>
      </c>
      <c r="G68" s="15">
        <v>0.18740157480314962</v>
      </c>
      <c r="H68" s="16">
        <v>8.4033613445377853E-3</v>
      </c>
      <c r="I68" s="14">
        <v>78</v>
      </c>
      <c r="J68" s="16">
        <v>0.53846153846153855</v>
      </c>
      <c r="K68" s="14">
        <v>1005</v>
      </c>
      <c r="L68" s="15">
        <v>0.16825715720743345</v>
      </c>
      <c r="M68" s="14">
        <v>1141</v>
      </c>
      <c r="N68" s="15">
        <v>0.17892425905598244</v>
      </c>
      <c r="O68" s="16">
        <v>-0.11919368974583699</v>
      </c>
    </row>
    <row r="69" spans="2:15" ht="14.4" thickBot="1">
      <c r="B69" s="60"/>
      <c r="C69" s="61" t="s">
        <v>10</v>
      </c>
      <c r="D69" s="19">
        <v>100</v>
      </c>
      <c r="E69" s="20">
        <v>0.14471780028943559</v>
      </c>
      <c r="F69" s="19">
        <v>64</v>
      </c>
      <c r="G69" s="20">
        <v>0.10078740157480315</v>
      </c>
      <c r="H69" s="21">
        <v>0.5625</v>
      </c>
      <c r="I69" s="19">
        <v>78</v>
      </c>
      <c r="J69" s="21">
        <v>0.28205128205128216</v>
      </c>
      <c r="K69" s="19">
        <v>828</v>
      </c>
      <c r="L69" s="20">
        <v>0.13862380713209443</v>
      </c>
      <c r="M69" s="19">
        <v>763</v>
      </c>
      <c r="N69" s="20">
        <v>0.11964873765093303</v>
      </c>
      <c r="O69" s="21">
        <v>8.5190039318479682E-2</v>
      </c>
    </row>
    <row r="70" spans="2:15" ht="14.4" thickBot="1">
      <c r="B70" s="60"/>
      <c r="C70" s="62" t="s">
        <v>8</v>
      </c>
      <c r="D70" s="14">
        <v>61</v>
      </c>
      <c r="E70" s="15">
        <v>8.8277858176555715E-2</v>
      </c>
      <c r="F70" s="14">
        <v>66</v>
      </c>
      <c r="G70" s="15">
        <v>0.10393700787401575</v>
      </c>
      <c r="H70" s="16">
        <v>-7.5757575757575801E-2</v>
      </c>
      <c r="I70" s="14">
        <v>62</v>
      </c>
      <c r="J70" s="16">
        <v>-1.6129032258064502E-2</v>
      </c>
      <c r="K70" s="14">
        <v>733</v>
      </c>
      <c r="L70" s="15">
        <v>0.12271890172442658</v>
      </c>
      <c r="M70" s="14">
        <v>726</v>
      </c>
      <c r="N70" s="15">
        <v>0.11384663634938058</v>
      </c>
      <c r="O70" s="16">
        <v>9.6418732782368455E-3</v>
      </c>
    </row>
    <row r="71" spans="2:15" ht="14.4" thickBot="1">
      <c r="B71" s="60"/>
      <c r="C71" s="63" t="s">
        <v>3</v>
      </c>
      <c r="D71" s="19">
        <v>72</v>
      </c>
      <c r="E71" s="20">
        <v>0.10419681620839363</v>
      </c>
      <c r="F71" s="19">
        <v>34</v>
      </c>
      <c r="G71" s="20">
        <v>5.3543307086614172E-2</v>
      </c>
      <c r="H71" s="21">
        <v>1.1176470588235294</v>
      </c>
      <c r="I71" s="19">
        <v>48</v>
      </c>
      <c r="J71" s="21">
        <v>0.5</v>
      </c>
      <c r="K71" s="19">
        <v>505</v>
      </c>
      <c r="L71" s="20">
        <v>8.454712874602377E-2</v>
      </c>
      <c r="M71" s="19">
        <v>425</v>
      </c>
      <c r="N71" s="20">
        <v>6.6645758193507917E-2</v>
      </c>
      <c r="O71" s="21">
        <v>0.18823529411764706</v>
      </c>
    </row>
    <row r="72" spans="2:15" ht="14.4" thickBot="1">
      <c r="B72" s="60"/>
      <c r="C72" s="13" t="s">
        <v>11</v>
      </c>
      <c r="D72" s="14">
        <v>58</v>
      </c>
      <c r="E72" s="15">
        <v>8.3936324167872653E-2</v>
      </c>
      <c r="F72" s="14">
        <v>22</v>
      </c>
      <c r="G72" s="15">
        <v>3.4645669291338582E-2</v>
      </c>
      <c r="H72" s="16">
        <v>1.6363636363636362</v>
      </c>
      <c r="I72" s="14">
        <v>40</v>
      </c>
      <c r="J72" s="16">
        <v>0.44999999999999996</v>
      </c>
      <c r="K72" s="14">
        <v>345</v>
      </c>
      <c r="L72" s="15">
        <v>5.7759919638372674E-2</v>
      </c>
      <c r="M72" s="14">
        <v>262</v>
      </c>
      <c r="N72" s="15">
        <v>4.1085149756938999E-2</v>
      </c>
      <c r="O72" s="16">
        <v>0.31679389312977091</v>
      </c>
    </row>
    <row r="73" spans="2:15" ht="14.4" thickBot="1">
      <c r="B73" s="60"/>
      <c r="C73" s="63" t="s">
        <v>29</v>
      </c>
      <c r="D73" s="19">
        <f>+D74-SUM(D66:D72)</f>
        <v>44</v>
      </c>
      <c r="E73" s="20">
        <f>+E74-SUM(E66:E72)</f>
        <v>6.3675832127351617E-2</v>
      </c>
      <c r="F73" s="19">
        <f>+F74-SUM(F66:F72)</f>
        <v>36</v>
      </c>
      <c r="G73" s="20">
        <f>+G74-SUM(G66:G72)</f>
        <v>5.6692913385826715E-2</v>
      </c>
      <c r="H73" s="21">
        <f>+D73/F73-1</f>
        <v>0.22222222222222232</v>
      </c>
      <c r="I73" s="19">
        <f>+I74-SUM(I66:I72)</f>
        <v>41</v>
      </c>
      <c r="J73" s="21">
        <f>+D73/I73-1</f>
        <v>7.3170731707317138E-2</v>
      </c>
      <c r="K73" s="19">
        <f>+K74-SUM(K66:K72)</f>
        <v>314</v>
      </c>
      <c r="L73" s="20">
        <f>+L74-SUM(L66:L72)</f>
        <v>5.2569897873765203E-2</v>
      </c>
      <c r="M73" s="19">
        <f>+M74-SUM(M66:M72)</f>
        <v>358</v>
      </c>
      <c r="N73" s="20">
        <f>+N74-SUM(N66:N72)</f>
        <v>5.6139250431237242E-2</v>
      </c>
      <c r="O73" s="21">
        <f>+K73/M73-1</f>
        <v>-0.12290502793296088</v>
      </c>
    </row>
    <row r="74" spans="2:15" ht="14.4" thickBot="1">
      <c r="B74" s="94"/>
      <c r="C74" s="95" t="s">
        <v>30</v>
      </c>
      <c r="D74" s="26">
        <v>691</v>
      </c>
      <c r="E74" s="27">
        <v>1</v>
      </c>
      <c r="F74" s="26">
        <v>635</v>
      </c>
      <c r="G74" s="27">
        <v>1</v>
      </c>
      <c r="H74" s="28">
        <v>8.8188976377952866E-2</v>
      </c>
      <c r="I74" s="26">
        <v>534</v>
      </c>
      <c r="J74" s="28">
        <v>0.29400749063670406</v>
      </c>
      <c r="K74" s="26">
        <v>5973</v>
      </c>
      <c r="L74" s="27">
        <v>1</v>
      </c>
      <c r="M74" s="26">
        <v>6377</v>
      </c>
      <c r="N74" s="27">
        <v>1</v>
      </c>
      <c r="O74" s="28">
        <v>-6.3352673671005166E-2</v>
      </c>
    </row>
    <row r="75" spans="2:15">
      <c r="B75" s="54" t="s">
        <v>105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</row>
    <row r="76" spans="2:15">
      <c r="B76" s="30"/>
    </row>
  </sheetData>
  <mergeCells count="72">
    <mergeCell ref="O62:O63"/>
    <mergeCell ref="O64:O65"/>
    <mergeCell ref="D36:H36"/>
    <mergeCell ref="I36:J36"/>
    <mergeCell ref="K36:O36"/>
    <mergeCell ref="D60:H60"/>
    <mergeCell ref="I60:J60"/>
    <mergeCell ref="K60:O60"/>
    <mergeCell ref="D61:H61"/>
    <mergeCell ref="I61:J61"/>
    <mergeCell ref="K61:O61"/>
    <mergeCell ref="D62:E63"/>
    <mergeCell ref="F62:G63"/>
    <mergeCell ref="H62:H63"/>
    <mergeCell ref="I62:I63"/>
    <mergeCell ref="J62:J63"/>
    <mergeCell ref="K62:L63"/>
    <mergeCell ref="B59:N59"/>
    <mergeCell ref="B60:B62"/>
    <mergeCell ref="C60:C62"/>
    <mergeCell ref="B63:B65"/>
    <mergeCell ref="C63:C65"/>
    <mergeCell ref="H64:H65"/>
    <mergeCell ref="J64:J65"/>
    <mergeCell ref="M62:N63"/>
    <mergeCell ref="H38:H39"/>
    <mergeCell ref="I38:I39"/>
    <mergeCell ref="J38:J39"/>
    <mergeCell ref="K38:L39"/>
    <mergeCell ref="B58:N58"/>
    <mergeCell ref="B34:N34"/>
    <mergeCell ref="B35:N35"/>
    <mergeCell ref="B36:B38"/>
    <mergeCell ref="C36:C38"/>
    <mergeCell ref="D37:H37"/>
    <mergeCell ref="I37:J37"/>
    <mergeCell ref="K37:O37"/>
    <mergeCell ref="M38:N39"/>
    <mergeCell ref="O38:O39"/>
    <mergeCell ref="B39:B41"/>
    <mergeCell ref="C39:C41"/>
    <mergeCell ref="H40:H41"/>
    <mergeCell ref="J40:J41"/>
    <mergeCell ref="O40:O41"/>
    <mergeCell ref="D38:E39"/>
    <mergeCell ref="F38:G3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5:C55"/>
    <mergeCell ref="B74:C74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4" priority="34" operator="equal">
      <formula>0</formula>
    </cfRule>
  </conditionalFormatting>
  <conditionalFormatting sqref="D19:O27">
    <cfRule type="cellIs" dxfId="33" priority="24" operator="equal">
      <formula>0</formula>
    </cfRule>
  </conditionalFormatting>
  <conditionalFormatting sqref="D42:O42">
    <cfRule type="cellIs" dxfId="32" priority="19" operator="equal">
      <formula>0</formula>
    </cfRule>
  </conditionalFormatting>
  <conditionalFormatting sqref="D44:O52">
    <cfRule type="cellIs" dxfId="31" priority="8" operator="equal">
      <formula>0</formula>
    </cfRule>
  </conditionalFormatting>
  <conditionalFormatting sqref="D66:O73">
    <cfRule type="cellIs" dxfId="30" priority="1" operator="equal">
      <formula>0</formula>
    </cfRule>
  </conditionalFormatting>
  <conditionalFormatting sqref="H10:H29 O10:O29 J19:J27">
    <cfRule type="cellIs" dxfId="29" priority="28" operator="lessThan">
      <formula>0</formula>
    </cfRule>
  </conditionalFormatting>
  <conditionalFormatting sqref="H42:H54 O42:O54">
    <cfRule type="cellIs" dxfId="28" priority="6" operator="lessThan">
      <formula>0</formula>
    </cfRule>
  </conditionalFormatting>
  <conditionalFormatting sqref="H66:H73 J66:J73 O66:O73">
    <cfRule type="cellIs" dxfId="27" priority="5" operator="lessThan">
      <formula>0</formula>
    </cfRule>
  </conditionalFormatting>
  <conditionalFormatting sqref="J10:J17">
    <cfRule type="cellIs" dxfId="26" priority="38" operator="lessThan">
      <formula>0</formula>
    </cfRule>
  </conditionalFormatting>
  <conditionalFormatting sqref="J42">
    <cfRule type="cellIs" dxfId="25" priority="23" operator="lessThan">
      <formula>0</formula>
    </cfRule>
  </conditionalFormatting>
  <conditionalFormatting sqref="J44:J52">
    <cfRule type="cellIs" dxfId="24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0"/>
  <sheetViews>
    <sheetView showGridLines="0" zoomScale="90" zoomScaleNormal="90" workbookViewId="0"/>
  </sheetViews>
  <sheetFormatPr defaultColWidth="9.109375" defaultRowHeight="13.8"/>
  <cols>
    <col min="1" max="1" width="1.109375" style="40" customWidth="1"/>
    <col min="2" max="2" width="9.109375" style="40" customWidth="1"/>
    <col min="3" max="3" width="18.44140625" style="40" customWidth="1"/>
    <col min="4" max="9" width="9" style="40" customWidth="1"/>
    <col min="10" max="10" width="11" style="40" customWidth="1"/>
    <col min="11" max="14" width="9" style="40" customWidth="1"/>
    <col min="15" max="15" width="11.44140625" style="40" customWidth="1"/>
    <col min="16" max="16384" width="9.109375" style="40"/>
  </cols>
  <sheetData>
    <row r="1" spans="2:15">
      <c r="B1" s="40" t="s">
        <v>7</v>
      </c>
      <c r="E1" s="41"/>
      <c r="O1" s="42">
        <v>45933</v>
      </c>
    </row>
    <row r="2" spans="2:15">
      <c r="B2" s="85" t="s">
        <v>32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67"/>
    </row>
    <row r="3" spans="2:15" ht="14.4" thickBot="1">
      <c r="B3" s="86" t="s">
        <v>31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66" t="s">
        <v>68</v>
      </c>
    </row>
    <row r="4" spans="2:15" ht="15" customHeight="1">
      <c r="B4" s="108" t="s">
        <v>0</v>
      </c>
      <c r="C4" s="110" t="s">
        <v>1</v>
      </c>
      <c r="D4" s="112" t="s">
        <v>82</v>
      </c>
      <c r="E4" s="90"/>
      <c r="F4" s="90"/>
      <c r="G4" s="90"/>
      <c r="H4" s="80"/>
      <c r="I4" s="79" t="s">
        <v>80</v>
      </c>
      <c r="J4" s="80"/>
      <c r="K4" s="79" t="s">
        <v>86</v>
      </c>
      <c r="L4" s="90"/>
      <c r="M4" s="90"/>
      <c r="N4" s="90"/>
      <c r="O4" s="91"/>
    </row>
    <row r="5" spans="2:15" ht="14.4" thickBot="1">
      <c r="B5" s="109"/>
      <c r="C5" s="111"/>
      <c r="D5" s="92" t="s">
        <v>83</v>
      </c>
      <c r="E5" s="88"/>
      <c r="F5" s="88"/>
      <c r="G5" s="88"/>
      <c r="H5" s="93"/>
      <c r="I5" s="87" t="s">
        <v>81</v>
      </c>
      <c r="J5" s="93"/>
      <c r="K5" s="87" t="s">
        <v>87</v>
      </c>
      <c r="L5" s="88"/>
      <c r="M5" s="88"/>
      <c r="N5" s="88"/>
      <c r="O5" s="89"/>
    </row>
    <row r="6" spans="2:15" ht="19.5" customHeight="1">
      <c r="B6" s="109"/>
      <c r="C6" s="111"/>
      <c r="D6" s="81">
        <v>2025</v>
      </c>
      <c r="E6" s="82"/>
      <c r="F6" s="81">
        <v>2024</v>
      </c>
      <c r="G6" s="82"/>
      <c r="H6" s="98" t="s">
        <v>22</v>
      </c>
      <c r="I6" s="77">
        <v>2024</v>
      </c>
      <c r="J6" s="77" t="s">
        <v>84</v>
      </c>
      <c r="K6" s="81">
        <v>2025</v>
      </c>
      <c r="L6" s="82"/>
      <c r="M6" s="81">
        <v>2024</v>
      </c>
      <c r="N6" s="82"/>
      <c r="O6" s="98" t="s">
        <v>22</v>
      </c>
    </row>
    <row r="7" spans="2:15" ht="19.5" customHeight="1" thickBot="1">
      <c r="B7" s="100" t="s">
        <v>23</v>
      </c>
      <c r="C7" s="102" t="s">
        <v>24</v>
      </c>
      <c r="D7" s="83"/>
      <c r="E7" s="84"/>
      <c r="F7" s="83"/>
      <c r="G7" s="84"/>
      <c r="H7" s="99"/>
      <c r="I7" s="78"/>
      <c r="J7" s="78"/>
      <c r="K7" s="83"/>
      <c r="L7" s="84"/>
      <c r="M7" s="83"/>
      <c r="N7" s="84"/>
      <c r="O7" s="99"/>
    </row>
    <row r="8" spans="2:15" ht="15" customHeight="1">
      <c r="B8" s="100"/>
      <c r="C8" s="102"/>
      <c r="D8" s="6" t="s">
        <v>25</v>
      </c>
      <c r="E8" s="7" t="s">
        <v>2</v>
      </c>
      <c r="F8" s="6" t="s">
        <v>25</v>
      </c>
      <c r="G8" s="7" t="s">
        <v>2</v>
      </c>
      <c r="H8" s="104" t="s">
        <v>26</v>
      </c>
      <c r="I8" s="8" t="s">
        <v>25</v>
      </c>
      <c r="J8" s="106" t="s">
        <v>85</v>
      </c>
      <c r="K8" s="6" t="s">
        <v>25</v>
      </c>
      <c r="L8" s="7" t="s">
        <v>2</v>
      </c>
      <c r="M8" s="6" t="s">
        <v>25</v>
      </c>
      <c r="N8" s="7" t="s">
        <v>2</v>
      </c>
      <c r="O8" s="104" t="s">
        <v>26</v>
      </c>
    </row>
    <row r="9" spans="2:15" ht="15" customHeight="1" thickBot="1">
      <c r="B9" s="101"/>
      <c r="C9" s="103"/>
      <c r="D9" s="9" t="s">
        <v>27</v>
      </c>
      <c r="E9" s="10" t="s">
        <v>28</v>
      </c>
      <c r="F9" s="9" t="s">
        <v>27</v>
      </c>
      <c r="G9" s="10" t="s">
        <v>28</v>
      </c>
      <c r="H9" s="105"/>
      <c r="I9" s="11" t="s">
        <v>27</v>
      </c>
      <c r="J9" s="107"/>
      <c r="K9" s="9" t="s">
        <v>27</v>
      </c>
      <c r="L9" s="10" t="s">
        <v>28</v>
      </c>
      <c r="M9" s="9" t="s">
        <v>27</v>
      </c>
      <c r="N9" s="10" t="s">
        <v>28</v>
      </c>
      <c r="O9" s="105"/>
    </row>
    <row r="10" spans="2:15" ht="14.4" thickBot="1">
      <c r="B10" s="12">
        <v>1</v>
      </c>
      <c r="C10" s="13" t="s">
        <v>9</v>
      </c>
      <c r="D10" s="14">
        <v>81</v>
      </c>
      <c r="E10" s="15">
        <v>0.4175257731958763</v>
      </c>
      <c r="F10" s="14">
        <v>46</v>
      </c>
      <c r="G10" s="15">
        <v>0.29870129870129869</v>
      </c>
      <c r="H10" s="16">
        <v>0.76086956521739135</v>
      </c>
      <c r="I10" s="14">
        <v>86</v>
      </c>
      <c r="J10" s="16">
        <v>-5.8139534883720922E-2</v>
      </c>
      <c r="K10" s="14">
        <v>768</v>
      </c>
      <c r="L10" s="15">
        <v>0.41671188279978294</v>
      </c>
      <c r="M10" s="14">
        <v>704</v>
      </c>
      <c r="N10" s="15">
        <v>0.44641724793912491</v>
      </c>
      <c r="O10" s="16">
        <v>9.0909090909090828E-2</v>
      </c>
    </row>
    <row r="11" spans="2:15" ht="14.4" thickBot="1">
      <c r="B11" s="56">
        <v>2</v>
      </c>
      <c r="C11" s="18" t="s">
        <v>4</v>
      </c>
      <c r="D11" s="19">
        <v>13</v>
      </c>
      <c r="E11" s="20">
        <v>6.7010309278350513E-2</v>
      </c>
      <c r="F11" s="19">
        <v>37</v>
      </c>
      <c r="G11" s="20">
        <v>0.24025974025974026</v>
      </c>
      <c r="H11" s="21">
        <v>-0.64864864864864868</v>
      </c>
      <c r="I11" s="19">
        <v>33</v>
      </c>
      <c r="J11" s="21">
        <v>-0.60606060606060608</v>
      </c>
      <c r="K11" s="19">
        <v>217</v>
      </c>
      <c r="L11" s="20">
        <v>0.11774281063483451</v>
      </c>
      <c r="M11" s="19">
        <v>157</v>
      </c>
      <c r="N11" s="20">
        <v>9.9556119213696892E-2</v>
      </c>
      <c r="O11" s="21">
        <v>0.38216560509554132</v>
      </c>
    </row>
    <row r="12" spans="2:15" ht="14.4" thickBot="1">
      <c r="B12" s="12">
        <v>3</v>
      </c>
      <c r="C12" s="13" t="s">
        <v>12</v>
      </c>
      <c r="D12" s="14">
        <v>42</v>
      </c>
      <c r="E12" s="15">
        <v>0.21649484536082475</v>
      </c>
      <c r="F12" s="14">
        <v>12</v>
      </c>
      <c r="G12" s="15">
        <v>7.792207792207792E-2</v>
      </c>
      <c r="H12" s="16">
        <v>2.5</v>
      </c>
      <c r="I12" s="14">
        <v>11</v>
      </c>
      <c r="J12" s="16">
        <v>2.8181818181818183</v>
      </c>
      <c r="K12" s="14">
        <v>194</v>
      </c>
      <c r="L12" s="15">
        <v>0.10526315789473684</v>
      </c>
      <c r="M12" s="14">
        <v>132</v>
      </c>
      <c r="N12" s="15">
        <v>8.3703233988585923E-2</v>
      </c>
      <c r="O12" s="16">
        <v>0.46969696969696972</v>
      </c>
    </row>
    <row r="13" spans="2:15" ht="14.4" thickBot="1">
      <c r="B13" s="56">
        <v>4</v>
      </c>
      <c r="C13" s="18" t="s">
        <v>16</v>
      </c>
      <c r="D13" s="19">
        <v>30</v>
      </c>
      <c r="E13" s="20">
        <v>0.15463917525773196</v>
      </c>
      <c r="F13" s="19">
        <v>11</v>
      </c>
      <c r="G13" s="20">
        <v>7.1428571428571425E-2</v>
      </c>
      <c r="H13" s="21">
        <v>1.7272727272727271</v>
      </c>
      <c r="I13" s="19">
        <v>34</v>
      </c>
      <c r="J13" s="21">
        <v>-0.11764705882352944</v>
      </c>
      <c r="K13" s="19">
        <v>157</v>
      </c>
      <c r="L13" s="20">
        <v>8.518719479110147E-2</v>
      </c>
      <c r="M13" s="19">
        <v>138</v>
      </c>
      <c r="N13" s="20">
        <v>8.7507926442612557E-2</v>
      </c>
      <c r="O13" s="21">
        <v>0.1376811594202898</v>
      </c>
    </row>
    <row r="14" spans="2:15" ht="14.4" thickBot="1">
      <c r="B14" s="12">
        <v>5</v>
      </c>
      <c r="C14" s="13" t="s">
        <v>40</v>
      </c>
      <c r="D14" s="14">
        <v>13</v>
      </c>
      <c r="E14" s="15">
        <v>6.7010309278350513E-2</v>
      </c>
      <c r="F14" s="14">
        <v>7</v>
      </c>
      <c r="G14" s="15">
        <v>4.5454545454545456E-2</v>
      </c>
      <c r="H14" s="16">
        <v>0.85714285714285721</v>
      </c>
      <c r="I14" s="14">
        <v>11</v>
      </c>
      <c r="J14" s="16">
        <v>0.18181818181818188</v>
      </c>
      <c r="K14" s="14">
        <v>142</v>
      </c>
      <c r="L14" s="15">
        <v>7.7048290830168203E-2</v>
      </c>
      <c r="M14" s="14">
        <v>97</v>
      </c>
      <c r="N14" s="15">
        <v>6.1509194673430564E-2</v>
      </c>
      <c r="O14" s="16">
        <v>0.46391752577319578</v>
      </c>
    </row>
    <row r="15" spans="2:15" ht="14.4" thickBot="1">
      <c r="B15" s="96" t="s">
        <v>41</v>
      </c>
      <c r="C15" s="97"/>
      <c r="D15" s="23">
        <f>SUM(D10:D14)</f>
        <v>179</v>
      </c>
      <c r="E15" s="24">
        <f>D15/D17</f>
        <v>0.92268041237113407</v>
      </c>
      <c r="F15" s="23">
        <f>SUM(F10:F14)</f>
        <v>113</v>
      </c>
      <c r="G15" s="24">
        <f>F15/F17</f>
        <v>0.73376623376623373</v>
      </c>
      <c r="H15" s="25">
        <f>D15/F15-1</f>
        <v>0.58407079646017701</v>
      </c>
      <c r="I15" s="23">
        <f>SUM(I10:I14)</f>
        <v>175</v>
      </c>
      <c r="J15" s="24">
        <f>D15/I15-1</f>
        <v>2.2857142857142909E-2</v>
      </c>
      <c r="K15" s="23">
        <f>SUM(K10:K14)</f>
        <v>1478</v>
      </c>
      <c r="L15" s="24">
        <f>K15/K17</f>
        <v>0.80195333695062399</v>
      </c>
      <c r="M15" s="23">
        <f>SUM(M10:M14)</f>
        <v>1228</v>
      </c>
      <c r="N15" s="24">
        <f>M15/M17</f>
        <v>0.77869372225745082</v>
      </c>
      <c r="O15" s="25">
        <f>K15/M15-1</f>
        <v>0.2035830618892509</v>
      </c>
    </row>
    <row r="16" spans="2:15" ht="14.4" thickBot="1">
      <c r="B16" s="96" t="s">
        <v>29</v>
      </c>
      <c r="C16" s="97"/>
      <c r="D16" s="23">
        <f>D17-D15</f>
        <v>15</v>
      </c>
      <c r="E16" s="24">
        <f t="shared" ref="E16:O16" si="0">E17-E15</f>
        <v>7.7319587628865927E-2</v>
      </c>
      <c r="F16" s="37">
        <f t="shared" si="0"/>
        <v>41</v>
      </c>
      <c r="G16" s="24">
        <f t="shared" si="0"/>
        <v>0.26623376623376582</v>
      </c>
      <c r="H16" s="25">
        <f t="shared" si="0"/>
        <v>-0.32433053671991718</v>
      </c>
      <c r="I16" s="37">
        <f t="shared" si="0"/>
        <v>30</v>
      </c>
      <c r="J16" s="25">
        <f t="shared" si="0"/>
        <v>-7.651567944250881E-2</v>
      </c>
      <c r="K16" s="37">
        <f t="shared" si="0"/>
        <v>365</v>
      </c>
      <c r="L16" s="24">
        <f t="shared" si="0"/>
        <v>0.19804666304937601</v>
      </c>
      <c r="M16" s="37">
        <f t="shared" si="0"/>
        <v>349</v>
      </c>
      <c r="N16" s="24">
        <f t="shared" si="0"/>
        <v>0.22130627774254941</v>
      </c>
      <c r="O16" s="25">
        <f t="shared" si="0"/>
        <v>-3.4908363094070083E-2</v>
      </c>
    </row>
    <row r="17" spans="2:15" ht="16.2" customHeight="1" thickBot="1">
      <c r="B17" s="94" t="s">
        <v>30</v>
      </c>
      <c r="C17" s="95"/>
      <c r="D17" s="26">
        <v>194</v>
      </c>
      <c r="E17" s="27">
        <v>1</v>
      </c>
      <c r="F17" s="26">
        <v>154</v>
      </c>
      <c r="G17" s="27">
        <v>0.99999999999999956</v>
      </c>
      <c r="H17" s="28">
        <v>0.25974025974025983</v>
      </c>
      <c r="I17" s="26">
        <v>205</v>
      </c>
      <c r="J17" s="28">
        <v>-5.3658536585365901E-2</v>
      </c>
      <c r="K17" s="26">
        <v>1843</v>
      </c>
      <c r="L17" s="27">
        <v>1</v>
      </c>
      <c r="M17" s="26">
        <v>1577</v>
      </c>
      <c r="N17" s="27">
        <v>1.0000000000000002</v>
      </c>
      <c r="O17" s="28">
        <v>0.16867469879518082</v>
      </c>
    </row>
    <row r="18" spans="2:15">
      <c r="B18" s="30" t="s">
        <v>58</v>
      </c>
      <c r="C18" s="1"/>
      <c r="D18" s="1"/>
      <c r="E18" s="1"/>
      <c r="F18" s="1"/>
      <c r="G18" s="1"/>
    </row>
    <row r="19" spans="2:15">
      <c r="B19" s="68" t="s">
        <v>69</v>
      </c>
    </row>
    <row r="20" spans="2:15">
      <c r="B20" s="68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3" priority="3" operator="equal">
      <formula>0</formula>
    </cfRule>
  </conditionalFormatting>
  <conditionalFormatting sqref="H10:H16 O10:O16">
    <cfRule type="cellIs" dxfId="22" priority="1" operator="lessThan">
      <formula>0</formula>
    </cfRule>
  </conditionalFormatting>
  <conditionalFormatting sqref="J10:J14">
    <cfRule type="cellIs" dxfId="21" priority="7" operator="lessThan">
      <formula>0</formula>
    </cfRule>
  </conditionalFormatting>
  <conditionalFormatting sqref="J16">
    <cfRule type="cellIs" dxfId="2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3FD1-CD5E-424A-B473-E33833C7920C}">
  <sheetPr>
    <pageSetUpPr fitToPage="1"/>
  </sheetPr>
  <dimension ref="B1:V62"/>
  <sheetViews>
    <sheetView showGridLines="0" zoomScale="90" zoomScaleNormal="90" workbookViewId="0"/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1.554687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3">
        <v>45932</v>
      </c>
    </row>
    <row r="2" spans="2:22" ht="14.4" customHeight="1">
      <c r="B2" s="85" t="s">
        <v>88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70"/>
      <c r="N2" s="29"/>
      <c r="O2" s="85" t="s">
        <v>73</v>
      </c>
      <c r="P2" s="85"/>
      <c r="Q2" s="85"/>
      <c r="R2" s="85"/>
      <c r="S2" s="85"/>
      <c r="T2" s="85"/>
      <c r="U2" s="85"/>
      <c r="V2" s="85"/>
    </row>
    <row r="3" spans="2:22" ht="14.4" customHeight="1" thickBot="1">
      <c r="B3" s="86" t="s">
        <v>89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70"/>
      <c r="N3" s="29"/>
      <c r="O3" s="86" t="s">
        <v>74</v>
      </c>
      <c r="P3" s="86"/>
      <c r="Q3" s="86"/>
      <c r="R3" s="86"/>
      <c r="S3" s="86"/>
      <c r="T3" s="86"/>
      <c r="U3" s="86"/>
      <c r="V3" s="86"/>
    </row>
    <row r="4" spans="2:22" ht="14.4" customHeight="1">
      <c r="B4" s="72" t="s">
        <v>0</v>
      </c>
      <c r="C4" s="72" t="s">
        <v>1</v>
      </c>
      <c r="D4" s="112" t="s">
        <v>82</v>
      </c>
      <c r="E4" s="90"/>
      <c r="F4" s="90"/>
      <c r="G4" s="90"/>
      <c r="H4" s="90"/>
      <c r="I4" s="91"/>
      <c r="J4" s="112" t="s">
        <v>80</v>
      </c>
      <c r="K4" s="90"/>
      <c r="L4" s="91"/>
      <c r="M4" s="70"/>
      <c r="O4" s="108" t="s">
        <v>0</v>
      </c>
      <c r="P4" s="110" t="s">
        <v>45</v>
      </c>
      <c r="Q4" s="112" t="s">
        <v>90</v>
      </c>
      <c r="R4" s="90"/>
      <c r="S4" s="90"/>
      <c r="T4" s="90"/>
      <c r="U4" s="90"/>
      <c r="V4" s="91"/>
    </row>
    <row r="5" spans="2:22" ht="14.4" customHeight="1" thickBot="1">
      <c r="B5" s="73"/>
      <c r="C5" s="73"/>
      <c r="D5" s="92" t="s">
        <v>83</v>
      </c>
      <c r="E5" s="88"/>
      <c r="F5" s="88"/>
      <c r="G5" s="88"/>
      <c r="H5" s="88"/>
      <c r="I5" s="89"/>
      <c r="J5" s="92" t="s">
        <v>81</v>
      </c>
      <c r="K5" s="88"/>
      <c r="L5" s="89"/>
      <c r="M5" s="70"/>
      <c r="O5" s="109"/>
      <c r="P5" s="111"/>
      <c r="Q5" s="92" t="s">
        <v>91</v>
      </c>
      <c r="R5" s="88"/>
      <c r="S5" s="88"/>
      <c r="T5" s="88"/>
      <c r="U5" s="88"/>
      <c r="V5" s="89"/>
    </row>
    <row r="6" spans="2:22" ht="14.4" customHeight="1">
      <c r="B6" s="73"/>
      <c r="C6" s="73"/>
      <c r="D6" s="81">
        <v>2025</v>
      </c>
      <c r="E6" s="82"/>
      <c r="F6" s="81">
        <v>2024</v>
      </c>
      <c r="G6" s="82"/>
      <c r="H6" s="98" t="s">
        <v>22</v>
      </c>
      <c r="I6" s="98" t="s">
        <v>46</v>
      </c>
      <c r="J6" s="98">
        <v>2025</v>
      </c>
      <c r="K6" s="98" t="s">
        <v>84</v>
      </c>
      <c r="L6" s="117" t="s">
        <v>92</v>
      </c>
      <c r="M6" s="70"/>
      <c r="O6" s="109"/>
      <c r="P6" s="111"/>
      <c r="Q6" s="81">
        <v>2024</v>
      </c>
      <c r="R6" s="82"/>
      <c r="S6" s="81">
        <v>2023</v>
      </c>
      <c r="T6" s="82"/>
      <c r="U6" s="98" t="s">
        <v>22</v>
      </c>
      <c r="V6" s="117" t="s">
        <v>61</v>
      </c>
    </row>
    <row r="7" spans="2:22" ht="14.4" customHeight="1" thickBot="1">
      <c r="B7" s="71" t="s">
        <v>23</v>
      </c>
      <c r="C7" s="71" t="s">
        <v>24</v>
      </c>
      <c r="D7" s="83"/>
      <c r="E7" s="84"/>
      <c r="F7" s="83"/>
      <c r="G7" s="84"/>
      <c r="H7" s="99"/>
      <c r="I7" s="99"/>
      <c r="J7" s="99"/>
      <c r="K7" s="99"/>
      <c r="L7" s="118"/>
      <c r="M7" s="70"/>
      <c r="O7" s="100" t="s">
        <v>23</v>
      </c>
      <c r="P7" s="102" t="s">
        <v>45</v>
      </c>
      <c r="Q7" s="83"/>
      <c r="R7" s="84"/>
      <c r="S7" s="83"/>
      <c r="T7" s="84"/>
      <c r="U7" s="99"/>
      <c r="V7" s="118"/>
    </row>
    <row r="8" spans="2:22" ht="14.4" customHeight="1">
      <c r="B8" s="71"/>
      <c r="C8" s="71"/>
      <c r="D8" s="6" t="s">
        <v>25</v>
      </c>
      <c r="E8" s="7" t="s">
        <v>2</v>
      </c>
      <c r="F8" s="6" t="s">
        <v>25</v>
      </c>
      <c r="G8" s="7" t="s">
        <v>2</v>
      </c>
      <c r="H8" s="104" t="s">
        <v>26</v>
      </c>
      <c r="I8" s="104" t="s">
        <v>47</v>
      </c>
      <c r="J8" s="104" t="s">
        <v>25</v>
      </c>
      <c r="K8" s="104" t="s">
        <v>85</v>
      </c>
      <c r="L8" s="115" t="s">
        <v>93</v>
      </c>
      <c r="M8" s="70"/>
      <c r="O8" s="100"/>
      <c r="P8" s="102"/>
      <c r="Q8" s="6" t="s">
        <v>25</v>
      </c>
      <c r="R8" s="7" t="s">
        <v>2</v>
      </c>
      <c r="S8" s="6" t="s">
        <v>25</v>
      </c>
      <c r="T8" s="7" t="s">
        <v>2</v>
      </c>
      <c r="U8" s="104" t="s">
        <v>26</v>
      </c>
      <c r="V8" s="115" t="s">
        <v>62</v>
      </c>
    </row>
    <row r="9" spans="2:22" ht="14.4" customHeight="1" thickBot="1">
      <c r="B9" s="71"/>
      <c r="C9" s="75"/>
      <c r="D9" s="9" t="s">
        <v>27</v>
      </c>
      <c r="E9" s="10" t="s">
        <v>28</v>
      </c>
      <c r="F9" s="9" t="s">
        <v>27</v>
      </c>
      <c r="G9" s="10" t="s">
        <v>28</v>
      </c>
      <c r="H9" s="105"/>
      <c r="I9" s="105"/>
      <c r="J9" s="105" t="s">
        <v>27</v>
      </c>
      <c r="K9" s="105"/>
      <c r="L9" s="116"/>
      <c r="M9" s="70"/>
      <c r="O9" s="101"/>
      <c r="P9" s="103"/>
      <c r="Q9" s="9" t="s">
        <v>27</v>
      </c>
      <c r="R9" s="10" t="s">
        <v>28</v>
      </c>
      <c r="S9" s="9" t="s">
        <v>27</v>
      </c>
      <c r="T9" s="10" t="s">
        <v>28</v>
      </c>
      <c r="U9" s="105"/>
      <c r="V9" s="116"/>
    </row>
    <row r="10" spans="2:22" ht="14.4" customHeight="1" thickBot="1">
      <c r="B10" s="17">
        <v>1</v>
      </c>
      <c r="C10" s="18" t="s">
        <v>39</v>
      </c>
      <c r="D10" s="19">
        <v>985</v>
      </c>
      <c r="E10" s="20">
        <v>0.1726555652936021</v>
      </c>
      <c r="F10" s="19">
        <v>489</v>
      </c>
      <c r="G10" s="20">
        <v>8.7854832914121453E-2</v>
      </c>
      <c r="H10" s="21">
        <v>1.0143149284253581</v>
      </c>
      <c r="I10" s="34">
        <v>3</v>
      </c>
      <c r="J10" s="19">
        <v>928</v>
      </c>
      <c r="K10" s="21">
        <v>6.1422413793103425E-2</v>
      </c>
      <c r="L10" s="34">
        <v>0</v>
      </c>
      <c r="M10" s="70"/>
      <c r="O10" s="17">
        <v>1</v>
      </c>
      <c r="P10" s="18" t="s">
        <v>39</v>
      </c>
      <c r="Q10" s="19">
        <v>8507</v>
      </c>
      <c r="R10" s="20">
        <v>0.17303311366040192</v>
      </c>
      <c r="S10" s="19">
        <v>5107</v>
      </c>
      <c r="T10" s="20">
        <v>0.10628733168224104</v>
      </c>
      <c r="U10" s="21">
        <v>0.66575288819267664</v>
      </c>
      <c r="V10" s="34">
        <v>3</v>
      </c>
    </row>
    <row r="11" spans="2:22" ht="14.4" customHeight="1" thickBot="1">
      <c r="B11" s="17">
        <v>2</v>
      </c>
      <c r="C11" s="18" t="s">
        <v>16</v>
      </c>
      <c r="D11" s="19">
        <v>878</v>
      </c>
      <c r="E11" s="20">
        <v>0.15390008764241894</v>
      </c>
      <c r="F11" s="19">
        <v>936</v>
      </c>
      <c r="G11" s="20">
        <v>0.16816385195831837</v>
      </c>
      <c r="H11" s="21">
        <v>-6.1965811965811968E-2</v>
      </c>
      <c r="I11" s="34">
        <v>0</v>
      </c>
      <c r="J11" s="19">
        <v>736</v>
      </c>
      <c r="K11" s="21">
        <v>0.19293478260869557</v>
      </c>
      <c r="L11" s="34">
        <v>1</v>
      </c>
      <c r="M11" s="70"/>
      <c r="O11" s="17">
        <v>2</v>
      </c>
      <c r="P11" s="18" t="s">
        <v>16</v>
      </c>
      <c r="Q11" s="19">
        <v>7920</v>
      </c>
      <c r="R11" s="20">
        <v>0.16109348303636808</v>
      </c>
      <c r="S11" s="19">
        <v>6866</v>
      </c>
      <c r="T11" s="20">
        <v>0.14289579387708382</v>
      </c>
      <c r="U11" s="21">
        <v>0.15351004951937086</v>
      </c>
      <c r="V11" s="34">
        <v>0</v>
      </c>
    </row>
    <row r="12" spans="2:22" ht="14.4" customHeight="1" thickBot="1">
      <c r="B12" s="12">
        <v>3</v>
      </c>
      <c r="C12" s="13" t="s">
        <v>11</v>
      </c>
      <c r="D12" s="14">
        <v>853</v>
      </c>
      <c r="E12" s="15">
        <v>0.1495179666958808</v>
      </c>
      <c r="F12" s="14">
        <v>1164</v>
      </c>
      <c r="G12" s="15">
        <v>0.20912684153790873</v>
      </c>
      <c r="H12" s="16">
        <v>-0.26718213058419249</v>
      </c>
      <c r="I12" s="33">
        <v>-2</v>
      </c>
      <c r="J12" s="14">
        <v>743</v>
      </c>
      <c r="K12" s="16">
        <v>0.14804845222072682</v>
      </c>
      <c r="L12" s="33">
        <v>-1</v>
      </c>
      <c r="M12" s="70"/>
      <c r="O12" s="12">
        <v>3</v>
      </c>
      <c r="P12" s="13" t="s">
        <v>11</v>
      </c>
      <c r="Q12" s="14">
        <v>7392</v>
      </c>
      <c r="R12" s="15">
        <v>0.1503539175006102</v>
      </c>
      <c r="S12" s="14">
        <v>10097</v>
      </c>
      <c r="T12" s="15">
        <v>0.21013964910820204</v>
      </c>
      <c r="U12" s="16">
        <v>-0.26790135683866489</v>
      </c>
      <c r="V12" s="33">
        <v>-2</v>
      </c>
    </row>
    <row r="13" spans="2:22" ht="14.4" customHeight="1" thickBot="1">
      <c r="B13" s="17">
        <v>4</v>
      </c>
      <c r="C13" s="18" t="s">
        <v>17</v>
      </c>
      <c r="D13" s="19">
        <v>648</v>
      </c>
      <c r="E13" s="20">
        <v>0.11358457493426818</v>
      </c>
      <c r="F13" s="19">
        <v>433</v>
      </c>
      <c r="G13" s="20">
        <v>7.7793747754222056E-2</v>
      </c>
      <c r="H13" s="21">
        <v>0.49653579676674364</v>
      </c>
      <c r="I13" s="34">
        <v>2</v>
      </c>
      <c r="J13" s="19">
        <v>617</v>
      </c>
      <c r="K13" s="21">
        <v>5.0243111831442366E-2</v>
      </c>
      <c r="L13" s="34">
        <v>0</v>
      </c>
      <c r="M13" s="70"/>
      <c r="O13" s="17">
        <v>4</v>
      </c>
      <c r="P13" s="18" t="s">
        <v>17</v>
      </c>
      <c r="Q13" s="19">
        <v>5418</v>
      </c>
      <c r="R13" s="20">
        <v>0.11020258725896998</v>
      </c>
      <c r="S13" s="19">
        <v>4381</v>
      </c>
      <c r="T13" s="20">
        <v>9.1177756040708449E-2</v>
      </c>
      <c r="U13" s="21">
        <v>0.23670394887012103</v>
      </c>
      <c r="V13" s="34">
        <v>1</v>
      </c>
    </row>
    <row r="14" spans="2:22" ht="14.4" customHeight="1" thickBot="1">
      <c r="B14" s="12">
        <v>5</v>
      </c>
      <c r="C14" s="13" t="s">
        <v>13</v>
      </c>
      <c r="D14" s="14">
        <v>562</v>
      </c>
      <c r="E14" s="15">
        <v>9.8510078878177032E-2</v>
      </c>
      <c r="F14" s="14">
        <v>760</v>
      </c>
      <c r="G14" s="15">
        <v>0.13654329859863457</v>
      </c>
      <c r="H14" s="16">
        <v>-0.26052631578947372</v>
      </c>
      <c r="I14" s="33">
        <v>-2</v>
      </c>
      <c r="J14" s="14">
        <v>471</v>
      </c>
      <c r="K14" s="16">
        <v>0.19320594479830144</v>
      </c>
      <c r="L14" s="33">
        <v>0</v>
      </c>
      <c r="M14" s="70"/>
      <c r="O14" s="12">
        <v>5</v>
      </c>
      <c r="P14" s="13" t="s">
        <v>13</v>
      </c>
      <c r="Q14" s="14">
        <v>4952</v>
      </c>
      <c r="R14" s="15">
        <v>0.10072410707021398</v>
      </c>
      <c r="S14" s="14">
        <v>5382</v>
      </c>
      <c r="T14" s="15">
        <v>0.11201065578888218</v>
      </c>
      <c r="U14" s="16">
        <v>-7.9895949461166849E-2</v>
      </c>
      <c r="V14" s="33">
        <v>-2</v>
      </c>
    </row>
    <row r="15" spans="2:22" ht="14.4" customHeight="1" thickBot="1">
      <c r="B15" s="17">
        <v>6</v>
      </c>
      <c r="C15" s="18" t="s">
        <v>9</v>
      </c>
      <c r="D15" s="19">
        <v>522</v>
      </c>
      <c r="E15" s="20">
        <v>9.149868536371604E-2</v>
      </c>
      <c r="F15" s="19">
        <v>460</v>
      </c>
      <c r="G15" s="20">
        <v>8.2644628099173556E-2</v>
      </c>
      <c r="H15" s="21">
        <v>0.13478260869565228</v>
      </c>
      <c r="I15" s="34">
        <v>-1</v>
      </c>
      <c r="J15" s="19">
        <v>382</v>
      </c>
      <c r="K15" s="21">
        <v>0.36649214659685869</v>
      </c>
      <c r="L15" s="34">
        <v>0</v>
      </c>
      <c r="M15" s="70"/>
      <c r="O15" s="17">
        <v>6</v>
      </c>
      <c r="P15" s="18" t="s">
        <v>9</v>
      </c>
      <c r="Q15" s="19">
        <v>3857</v>
      </c>
      <c r="R15" s="20">
        <v>7.8451712635261572E-2</v>
      </c>
      <c r="S15" s="19">
        <v>4268</v>
      </c>
      <c r="T15" s="20">
        <v>8.8825990135070448E-2</v>
      </c>
      <c r="U15" s="21">
        <v>-9.6298031865042155E-2</v>
      </c>
      <c r="V15" s="34">
        <v>0</v>
      </c>
    </row>
    <row r="16" spans="2:22" ht="14.4" customHeight="1" thickBot="1">
      <c r="B16" s="12">
        <v>7</v>
      </c>
      <c r="C16" s="13" t="s">
        <v>12</v>
      </c>
      <c r="D16" s="14">
        <v>285</v>
      </c>
      <c r="E16" s="15">
        <v>4.9956178790534621E-2</v>
      </c>
      <c r="F16" s="14">
        <v>384</v>
      </c>
      <c r="G16" s="15">
        <v>6.8990298239310091E-2</v>
      </c>
      <c r="H16" s="16">
        <v>-0.2578125</v>
      </c>
      <c r="I16" s="33">
        <v>0</v>
      </c>
      <c r="J16" s="14">
        <v>222</v>
      </c>
      <c r="K16" s="16">
        <v>0.28378378378378377</v>
      </c>
      <c r="L16" s="33">
        <v>0</v>
      </c>
      <c r="M16" s="70"/>
      <c r="O16" s="12">
        <v>7</v>
      </c>
      <c r="P16" s="13" t="s">
        <v>12</v>
      </c>
      <c r="Q16" s="14">
        <v>2883</v>
      </c>
      <c r="R16" s="15">
        <v>5.8640468635587015E-2</v>
      </c>
      <c r="S16" s="14">
        <v>3979</v>
      </c>
      <c r="T16" s="15">
        <v>8.2811296801182127E-2</v>
      </c>
      <c r="U16" s="16">
        <v>-0.27544609198291026</v>
      </c>
      <c r="V16" s="33">
        <v>0</v>
      </c>
    </row>
    <row r="17" spans="2:22" ht="14.4" customHeight="1" thickBot="1">
      <c r="B17" s="17">
        <v>8</v>
      </c>
      <c r="C17" s="18" t="s">
        <v>18</v>
      </c>
      <c r="D17" s="19">
        <v>279</v>
      </c>
      <c r="E17" s="20">
        <v>4.8904469763365467E-2</v>
      </c>
      <c r="F17" s="19">
        <v>239</v>
      </c>
      <c r="G17" s="20">
        <v>4.2939274164570607E-2</v>
      </c>
      <c r="H17" s="21">
        <v>0.16736401673640167</v>
      </c>
      <c r="I17" s="34">
        <v>1</v>
      </c>
      <c r="J17" s="19">
        <v>195</v>
      </c>
      <c r="K17" s="21">
        <v>0.43076923076923079</v>
      </c>
      <c r="L17" s="34">
        <v>0</v>
      </c>
      <c r="M17" s="70"/>
      <c r="O17" s="17">
        <v>8</v>
      </c>
      <c r="P17" s="18" t="s">
        <v>18</v>
      </c>
      <c r="Q17" s="19">
        <v>2269</v>
      </c>
      <c r="R17" s="20">
        <v>4.6151655683020099E-2</v>
      </c>
      <c r="S17" s="19">
        <v>2068</v>
      </c>
      <c r="T17" s="20">
        <v>4.3039397281941352E-2</v>
      </c>
      <c r="U17" s="21">
        <v>9.7195357833655738E-2</v>
      </c>
      <c r="V17" s="34">
        <v>0</v>
      </c>
    </row>
    <row r="18" spans="2:22" ht="14.4" customHeight="1" thickBot="1">
      <c r="B18" s="12">
        <v>9</v>
      </c>
      <c r="C18" s="13" t="s">
        <v>15</v>
      </c>
      <c r="D18" s="14">
        <v>206</v>
      </c>
      <c r="E18" s="15">
        <v>3.6108676599474143E-2</v>
      </c>
      <c r="F18" s="14">
        <v>250</v>
      </c>
      <c r="G18" s="15">
        <v>4.4915558749550846E-2</v>
      </c>
      <c r="H18" s="16">
        <v>-0.17600000000000005</v>
      </c>
      <c r="I18" s="33">
        <v>-1</v>
      </c>
      <c r="J18" s="14">
        <v>133</v>
      </c>
      <c r="K18" s="16">
        <v>0.54887218045112784</v>
      </c>
      <c r="L18" s="33">
        <v>0</v>
      </c>
      <c r="M18" s="70"/>
      <c r="O18" s="12">
        <v>9</v>
      </c>
      <c r="P18" s="13" t="s">
        <v>15</v>
      </c>
      <c r="Q18" s="14">
        <v>1512</v>
      </c>
      <c r="R18" s="15">
        <v>3.0754210397852085E-2</v>
      </c>
      <c r="S18" s="14">
        <v>1474</v>
      </c>
      <c r="T18" s="15">
        <v>3.0677017211596495E-2</v>
      </c>
      <c r="U18" s="16">
        <v>2.5780189959294431E-2</v>
      </c>
      <c r="V18" s="33">
        <v>0</v>
      </c>
    </row>
    <row r="19" spans="2:22" ht="14.4" customHeight="1" thickBot="1">
      <c r="B19" s="17">
        <v>10</v>
      </c>
      <c r="C19" s="18" t="s">
        <v>14</v>
      </c>
      <c r="D19" s="19">
        <v>177</v>
      </c>
      <c r="E19" s="20">
        <v>3.102541630148992E-2</v>
      </c>
      <c r="F19" s="19">
        <v>152</v>
      </c>
      <c r="G19" s="20">
        <v>2.7308659719726913E-2</v>
      </c>
      <c r="H19" s="21">
        <v>0.16447368421052633</v>
      </c>
      <c r="I19" s="34">
        <v>0</v>
      </c>
      <c r="J19" s="19">
        <v>132</v>
      </c>
      <c r="K19" s="21">
        <v>0.34090909090909083</v>
      </c>
      <c r="L19" s="34">
        <v>0</v>
      </c>
      <c r="M19" s="70"/>
      <c r="O19" s="17">
        <v>10</v>
      </c>
      <c r="P19" s="18" t="s">
        <v>14</v>
      </c>
      <c r="Q19" s="19">
        <v>1333</v>
      </c>
      <c r="R19" s="20">
        <v>2.7113334960540234E-2</v>
      </c>
      <c r="S19" s="19">
        <v>1193</v>
      </c>
      <c r="T19" s="20">
        <v>2.4828820578992279E-2</v>
      </c>
      <c r="U19" s="21">
        <v>0.11735121542330251</v>
      </c>
      <c r="V19" s="34">
        <v>0</v>
      </c>
    </row>
    <row r="20" spans="2:22" ht="14.4" customHeight="1" thickBot="1">
      <c r="B20" s="12">
        <v>11</v>
      </c>
      <c r="C20" s="13" t="s">
        <v>4</v>
      </c>
      <c r="D20" s="14">
        <v>147</v>
      </c>
      <c r="E20" s="15">
        <v>2.5766871165644172E-2</v>
      </c>
      <c r="F20" s="14">
        <v>84</v>
      </c>
      <c r="G20" s="15">
        <v>1.5091627739849083E-2</v>
      </c>
      <c r="H20" s="16">
        <v>0.75</v>
      </c>
      <c r="I20" s="33">
        <v>0</v>
      </c>
      <c r="J20" s="14">
        <v>41</v>
      </c>
      <c r="K20" s="16">
        <v>2.5853658536585367</v>
      </c>
      <c r="L20" s="33">
        <v>0</v>
      </c>
      <c r="M20" s="70"/>
      <c r="O20" s="12">
        <v>11</v>
      </c>
      <c r="P20" s="13" t="s">
        <v>4</v>
      </c>
      <c r="Q20" s="14">
        <v>859</v>
      </c>
      <c r="R20" s="15">
        <v>1.7472134081848507E-2</v>
      </c>
      <c r="S20" s="14">
        <v>622</v>
      </c>
      <c r="T20" s="15">
        <v>1.2945118524839226E-2</v>
      </c>
      <c r="U20" s="16">
        <v>0.38102893890675249</v>
      </c>
      <c r="V20" s="33">
        <v>0</v>
      </c>
    </row>
    <row r="21" spans="2:22" ht="14.4" customHeight="1" thickBot="1">
      <c r="B21" s="17">
        <v>12</v>
      </c>
      <c r="C21" s="18" t="s">
        <v>78</v>
      </c>
      <c r="D21" s="19">
        <v>33</v>
      </c>
      <c r="E21" s="20">
        <v>5.7843996494303246E-3</v>
      </c>
      <c r="F21" s="19">
        <v>12</v>
      </c>
      <c r="G21" s="20">
        <v>2.1559468199784403E-3</v>
      </c>
      <c r="H21" s="21">
        <v>1.75</v>
      </c>
      <c r="I21" s="34">
        <v>5</v>
      </c>
      <c r="J21" s="19">
        <v>30</v>
      </c>
      <c r="K21" s="21">
        <v>0.10000000000000009</v>
      </c>
      <c r="L21" s="34">
        <v>1</v>
      </c>
      <c r="M21" s="70"/>
      <c r="O21" s="17">
        <v>12</v>
      </c>
      <c r="P21" s="18" t="s">
        <v>59</v>
      </c>
      <c r="Q21" s="19">
        <v>308</v>
      </c>
      <c r="R21" s="20">
        <v>6.2647465625254254E-3</v>
      </c>
      <c r="S21" s="19">
        <v>410</v>
      </c>
      <c r="T21" s="20">
        <v>8.5329559408104227E-3</v>
      </c>
      <c r="U21" s="21">
        <v>-0.24878048780487805</v>
      </c>
      <c r="V21" s="34">
        <v>1</v>
      </c>
    </row>
    <row r="22" spans="2:22" ht="14.4" customHeight="1" thickBot="1">
      <c r="B22" s="12">
        <v>13</v>
      </c>
      <c r="C22" s="13" t="s">
        <v>59</v>
      </c>
      <c r="D22" s="14">
        <v>24</v>
      </c>
      <c r="E22" s="15">
        <v>4.2068361086765992E-3</v>
      </c>
      <c r="F22" s="14">
        <v>24</v>
      </c>
      <c r="G22" s="15">
        <v>4.3118936399568807E-3</v>
      </c>
      <c r="H22" s="16">
        <v>0</v>
      </c>
      <c r="I22" s="33">
        <v>1</v>
      </c>
      <c r="J22" s="14">
        <v>40</v>
      </c>
      <c r="K22" s="16">
        <v>-0.4</v>
      </c>
      <c r="L22" s="33">
        <v>-1</v>
      </c>
      <c r="M22" s="70"/>
      <c r="O22" s="12">
        <v>13</v>
      </c>
      <c r="P22" s="13" t="s">
        <v>78</v>
      </c>
      <c r="Q22" s="14">
        <v>203</v>
      </c>
      <c r="R22" s="15">
        <v>4.1290375071190303E-3</v>
      </c>
      <c r="S22" s="14">
        <v>55</v>
      </c>
      <c r="T22" s="15">
        <v>1.1446648213282275E-3</v>
      </c>
      <c r="U22" s="16">
        <v>2.6909090909090909</v>
      </c>
      <c r="V22" s="33">
        <v>8</v>
      </c>
    </row>
    <row r="23" spans="2:22" ht="14.4" customHeight="1" thickBot="1">
      <c r="B23" s="17">
        <v>14</v>
      </c>
      <c r="C23" s="18" t="s">
        <v>79</v>
      </c>
      <c r="D23" s="19">
        <v>11</v>
      </c>
      <c r="E23" s="20">
        <v>1.9281332164767747E-3</v>
      </c>
      <c r="F23" s="19">
        <v>28</v>
      </c>
      <c r="G23" s="20">
        <v>5.0305425799496949E-3</v>
      </c>
      <c r="H23" s="21">
        <v>-0.60714285714285721</v>
      </c>
      <c r="I23" s="34">
        <v>-1</v>
      </c>
      <c r="J23" s="19">
        <v>14</v>
      </c>
      <c r="K23" s="21">
        <v>-0.2142857142857143</v>
      </c>
      <c r="L23" s="34">
        <v>0</v>
      </c>
      <c r="M23" s="70"/>
      <c r="O23" s="17">
        <v>14</v>
      </c>
      <c r="P23" s="18" t="s">
        <v>67</v>
      </c>
      <c r="Q23" s="19">
        <v>187</v>
      </c>
      <c r="R23" s="20">
        <v>3.8035961272475795E-3</v>
      </c>
      <c r="S23" s="19">
        <v>279</v>
      </c>
      <c r="T23" s="20">
        <v>5.8065724572831899E-3</v>
      </c>
      <c r="U23" s="21">
        <v>-0.32974910394265233</v>
      </c>
      <c r="V23" s="34">
        <v>0</v>
      </c>
    </row>
    <row r="24" spans="2:22" ht="14.4" customHeight="1" thickBot="1">
      <c r="B24" s="12" t="s">
        <v>94</v>
      </c>
      <c r="C24" s="13" t="s">
        <v>67</v>
      </c>
      <c r="D24" s="14">
        <v>11</v>
      </c>
      <c r="E24" s="15">
        <v>1.9281332164767747E-3</v>
      </c>
      <c r="F24" s="14">
        <v>35</v>
      </c>
      <c r="G24" s="15">
        <v>6.2881782249371186E-3</v>
      </c>
      <c r="H24" s="16">
        <v>-0.68571428571428572</v>
      </c>
      <c r="I24" s="33">
        <v>-2</v>
      </c>
      <c r="J24" s="14">
        <v>10</v>
      </c>
      <c r="K24" s="16">
        <v>0.10000000000000009</v>
      </c>
      <c r="L24" s="33">
        <v>6</v>
      </c>
      <c r="M24" s="70"/>
      <c r="O24" s="12">
        <v>15</v>
      </c>
      <c r="P24" s="13" t="s">
        <v>75</v>
      </c>
      <c r="Q24" s="14">
        <v>167</v>
      </c>
      <c r="R24" s="15">
        <v>3.3967944024082663E-3</v>
      </c>
      <c r="S24" s="14">
        <v>140</v>
      </c>
      <c r="T24" s="15">
        <v>2.9136922724718518E-3</v>
      </c>
      <c r="U24" s="16">
        <v>0.19285714285714284</v>
      </c>
      <c r="V24" s="33">
        <v>0</v>
      </c>
    </row>
    <row r="25" spans="2:22" ht="15" thickBot="1">
      <c r="B25" s="96" t="s">
        <v>70</v>
      </c>
      <c r="C25" s="97"/>
      <c r="D25" s="23">
        <f>SUM(D11:D24)</f>
        <v>4636</v>
      </c>
      <c r="E25" s="24">
        <f>D25/D27</f>
        <v>0.81262050832602983</v>
      </c>
      <c r="F25" s="23">
        <f>SUM(F11:F24)</f>
        <v>4961</v>
      </c>
      <c r="G25" s="24">
        <f>F25/F27</f>
        <v>0.89130434782608692</v>
      </c>
      <c r="H25" s="25">
        <f>D25/F25-1</f>
        <v>-6.5510985688369328E-2</v>
      </c>
      <c r="I25" s="35"/>
      <c r="J25" s="23">
        <f>SUM(J11:J24)</f>
        <v>3766</v>
      </c>
      <c r="K25" s="24">
        <f>E25/J25-1</f>
        <v>-0.99978422185121452</v>
      </c>
      <c r="L25" s="23"/>
      <c r="M25" s="70"/>
      <c r="O25" s="96" t="s">
        <v>70</v>
      </c>
      <c r="P25" s="97"/>
      <c r="Q25" s="23">
        <f>SUM(Q11:Q24)</f>
        <v>39260</v>
      </c>
      <c r="R25" s="24">
        <f>Q25/Q27</f>
        <v>0.79855178585957209</v>
      </c>
      <c r="S25" s="23">
        <f>SUM(S11:S24)</f>
        <v>41214</v>
      </c>
      <c r="T25" s="24">
        <f>S25/S27</f>
        <v>0.85774938084039209</v>
      </c>
      <c r="U25" s="25">
        <f>Q25/S25-1</f>
        <v>-4.7411073906924783E-2</v>
      </c>
      <c r="V25" s="35"/>
    </row>
    <row r="26" spans="2:22" ht="15" thickBot="1">
      <c r="B26" s="96" t="s">
        <v>29</v>
      </c>
      <c r="C26" s="97"/>
      <c r="D26" s="23">
        <f>D27-SUM(D11:D24)</f>
        <v>1069</v>
      </c>
      <c r="E26" s="24">
        <f>D26/D27</f>
        <v>0.18737949167397019</v>
      </c>
      <c r="F26" s="23">
        <f>F27-SUM(F11:F24)</f>
        <v>605</v>
      </c>
      <c r="G26" s="24">
        <f>F26/F27</f>
        <v>0.10869565217391304</v>
      </c>
      <c r="H26" s="25">
        <f>D26/F26-1</f>
        <v>0.76694214876033051</v>
      </c>
      <c r="I26" s="35"/>
      <c r="J26" s="23">
        <f>J27-SUM(J11:J24)</f>
        <v>1052</v>
      </c>
      <c r="K26" s="24">
        <f>E26/J26-1</f>
        <v>-0.99982188261247718</v>
      </c>
      <c r="L26" s="23"/>
      <c r="M26" s="70"/>
      <c r="O26" s="96" t="s">
        <v>29</v>
      </c>
      <c r="P26" s="97"/>
      <c r="Q26" s="23">
        <f>Q27-SUM(Q11:Q24)</f>
        <v>9904</v>
      </c>
      <c r="R26" s="24">
        <f>Q26/Q27</f>
        <v>0.20144821414042796</v>
      </c>
      <c r="S26" s="23">
        <f>S27-SUM(S11:S24)</f>
        <v>6835</v>
      </c>
      <c r="T26" s="24">
        <f>S26/S27</f>
        <v>0.14225061915960791</v>
      </c>
      <c r="U26" s="25">
        <f>Q26/S26-1</f>
        <v>0.44901243599122176</v>
      </c>
      <c r="V26" s="36"/>
    </row>
    <row r="27" spans="2:22" ht="15" thickBot="1">
      <c r="B27" s="94" t="s">
        <v>52</v>
      </c>
      <c r="C27" s="95"/>
      <c r="D27" s="26">
        <v>5705</v>
      </c>
      <c r="E27" s="27">
        <v>1</v>
      </c>
      <c r="F27" s="26">
        <v>5566</v>
      </c>
      <c r="G27" s="27">
        <v>1</v>
      </c>
      <c r="H27" s="28">
        <v>2.4973050664750307E-2</v>
      </c>
      <c r="I27" s="38"/>
      <c r="J27" s="26">
        <v>4818</v>
      </c>
      <c r="K27" s="28">
        <v>0.18410128684101279</v>
      </c>
      <c r="L27" s="26"/>
      <c r="M27" s="70"/>
      <c r="N27" s="32"/>
      <c r="O27" s="94" t="s">
        <v>52</v>
      </c>
      <c r="P27" s="95"/>
      <c r="Q27" s="26">
        <v>49164</v>
      </c>
      <c r="R27" s="27">
        <v>1</v>
      </c>
      <c r="S27" s="26">
        <v>48049</v>
      </c>
      <c r="T27" s="27">
        <v>1</v>
      </c>
      <c r="U27" s="28">
        <v>2.3205477741472302E-2</v>
      </c>
      <c r="V27" s="38"/>
    </row>
    <row r="28" spans="2:22" ht="14.4">
      <c r="B28" s="39" t="s">
        <v>57</v>
      </c>
      <c r="M28" s="70"/>
      <c r="O28" s="39" t="s">
        <v>57</v>
      </c>
    </row>
    <row r="29" spans="2:22">
      <c r="B29" s="30"/>
    </row>
    <row r="30" spans="2:22">
      <c r="B30" s="31"/>
    </row>
    <row r="31" spans="2:22" ht="15" customHeight="1">
      <c r="B31" s="85" t="s">
        <v>95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29"/>
      <c r="O31" s="85" t="s">
        <v>76</v>
      </c>
      <c r="P31" s="85"/>
      <c r="Q31" s="85"/>
      <c r="R31" s="85"/>
      <c r="S31" s="85"/>
      <c r="T31" s="85"/>
      <c r="U31" s="85"/>
      <c r="V31" s="85"/>
    </row>
    <row r="32" spans="2:22" ht="15" customHeight="1" thickBot="1">
      <c r="B32" s="86" t="s">
        <v>96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29"/>
      <c r="O32" s="86" t="s">
        <v>77</v>
      </c>
      <c r="P32" s="86"/>
      <c r="Q32" s="86"/>
      <c r="R32" s="86"/>
      <c r="S32" s="86"/>
      <c r="T32" s="86"/>
      <c r="U32" s="86"/>
      <c r="V32" s="86"/>
    </row>
    <row r="33" spans="2:22">
      <c r="B33" s="108" t="s">
        <v>0</v>
      </c>
      <c r="C33" s="110" t="s">
        <v>45</v>
      </c>
      <c r="D33" s="112" t="s">
        <v>82</v>
      </c>
      <c r="E33" s="90"/>
      <c r="F33" s="90"/>
      <c r="G33" s="90"/>
      <c r="H33" s="90"/>
      <c r="I33" s="91"/>
      <c r="J33" s="112" t="s">
        <v>80</v>
      </c>
      <c r="K33" s="90"/>
      <c r="L33" s="91"/>
      <c r="O33" s="108" t="s">
        <v>0</v>
      </c>
      <c r="P33" s="110" t="s">
        <v>45</v>
      </c>
      <c r="Q33" s="112" t="s">
        <v>90</v>
      </c>
      <c r="R33" s="90"/>
      <c r="S33" s="90"/>
      <c r="T33" s="90"/>
      <c r="U33" s="90"/>
      <c r="V33" s="91"/>
    </row>
    <row r="34" spans="2:22" ht="15" customHeight="1" thickBot="1">
      <c r="B34" s="109"/>
      <c r="C34" s="111"/>
      <c r="D34" s="92" t="s">
        <v>83</v>
      </c>
      <c r="E34" s="88"/>
      <c r="F34" s="88"/>
      <c r="G34" s="88"/>
      <c r="H34" s="88"/>
      <c r="I34" s="89"/>
      <c r="J34" s="92" t="s">
        <v>81</v>
      </c>
      <c r="K34" s="88"/>
      <c r="L34" s="89"/>
      <c r="O34" s="109"/>
      <c r="P34" s="111"/>
      <c r="Q34" s="92" t="s">
        <v>91</v>
      </c>
      <c r="R34" s="88"/>
      <c r="S34" s="88"/>
      <c r="T34" s="88"/>
      <c r="U34" s="88"/>
      <c r="V34" s="89"/>
    </row>
    <row r="35" spans="2:22" ht="15" customHeight="1">
      <c r="B35" s="109"/>
      <c r="C35" s="111"/>
      <c r="D35" s="81">
        <v>2025</v>
      </c>
      <c r="E35" s="82"/>
      <c r="F35" s="81">
        <v>2024</v>
      </c>
      <c r="G35" s="82"/>
      <c r="H35" s="98" t="s">
        <v>22</v>
      </c>
      <c r="I35" s="98" t="s">
        <v>46</v>
      </c>
      <c r="J35" s="98">
        <v>2025</v>
      </c>
      <c r="K35" s="98" t="s">
        <v>84</v>
      </c>
      <c r="L35" s="117" t="s">
        <v>92</v>
      </c>
      <c r="O35" s="109"/>
      <c r="P35" s="111"/>
      <c r="Q35" s="81">
        <v>2024</v>
      </c>
      <c r="R35" s="82"/>
      <c r="S35" s="81">
        <v>2023</v>
      </c>
      <c r="T35" s="82"/>
      <c r="U35" s="98" t="s">
        <v>22</v>
      </c>
      <c r="V35" s="117" t="s">
        <v>61</v>
      </c>
    </row>
    <row r="36" spans="2:22" ht="14.4" customHeight="1" thickBot="1">
      <c r="B36" s="100" t="s">
        <v>23</v>
      </c>
      <c r="C36" s="102" t="s">
        <v>45</v>
      </c>
      <c r="D36" s="83"/>
      <c r="E36" s="84"/>
      <c r="F36" s="83"/>
      <c r="G36" s="84"/>
      <c r="H36" s="99"/>
      <c r="I36" s="99"/>
      <c r="J36" s="99"/>
      <c r="K36" s="99"/>
      <c r="L36" s="118"/>
      <c r="O36" s="100" t="s">
        <v>23</v>
      </c>
      <c r="P36" s="102" t="s">
        <v>45</v>
      </c>
      <c r="Q36" s="83"/>
      <c r="R36" s="84"/>
      <c r="S36" s="83"/>
      <c r="T36" s="84"/>
      <c r="U36" s="99"/>
      <c r="V36" s="118"/>
    </row>
    <row r="37" spans="2:22" ht="15" customHeight="1">
      <c r="B37" s="100"/>
      <c r="C37" s="102"/>
      <c r="D37" s="6" t="s">
        <v>25</v>
      </c>
      <c r="E37" s="7" t="s">
        <v>2</v>
      </c>
      <c r="F37" s="6" t="s">
        <v>25</v>
      </c>
      <c r="G37" s="7" t="s">
        <v>2</v>
      </c>
      <c r="H37" s="104" t="s">
        <v>26</v>
      </c>
      <c r="I37" s="104" t="s">
        <v>47</v>
      </c>
      <c r="J37" s="104" t="s">
        <v>25</v>
      </c>
      <c r="K37" s="104" t="s">
        <v>85</v>
      </c>
      <c r="L37" s="115" t="s">
        <v>93</v>
      </c>
      <c r="O37" s="100"/>
      <c r="P37" s="102"/>
      <c r="Q37" s="6" t="s">
        <v>25</v>
      </c>
      <c r="R37" s="7" t="s">
        <v>2</v>
      </c>
      <c r="S37" s="6" t="s">
        <v>25</v>
      </c>
      <c r="T37" s="7" t="s">
        <v>2</v>
      </c>
      <c r="U37" s="104" t="s">
        <v>26</v>
      </c>
      <c r="V37" s="115" t="s">
        <v>62</v>
      </c>
    </row>
    <row r="38" spans="2:22" ht="14.25" customHeight="1" thickBot="1">
      <c r="B38" s="101"/>
      <c r="C38" s="103"/>
      <c r="D38" s="9" t="s">
        <v>27</v>
      </c>
      <c r="E38" s="10" t="s">
        <v>28</v>
      </c>
      <c r="F38" s="9" t="s">
        <v>27</v>
      </c>
      <c r="G38" s="10" t="s">
        <v>28</v>
      </c>
      <c r="H38" s="105"/>
      <c r="I38" s="105"/>
      <c r="J38" s="105" t="s">
        <v>27</v>
      </c>
      <c r="K38" s="105"/>
      <c r="L38" s="116"/>
      <c r="O38" s="101"/>
      <c r="P38" s="103"/>
      <c r="Q38" s="9" t="s">
        <v>27</v>
      </c>
      <c r="R38" s="10" t="s">
        <v>28</v>
      </c>
      <c r="S38" s="9" t="s">
        <v>27</v>
      </c>
      <c r="T38" s="10" t="s">
        <v>28</v>
      </c>
      <c r="U38" s="105"/>
      <c r="V38" s="116"/>
    </row>
    <row r="39" spans="2:22" ht="14.4" thickBot="1">
      <c r="B39" s="12">
        <v>1</v>
      </c>
      <c r="C39" s="13" t="s">
        <v>48</v>
      </c>
      <c r="D39" s="14">
        <v>636</v>
      </c>
      <c r="E39" s="15">
        <v>0.11148115687992989</v>
      </c>
      <c r="F39" s="14">
        <v>854</v>
      </c>
      <c r="G39" s="15">
        <v>0.15343154868846567</v>
      </c>
      <c r="H39" s="16">
        <v>-0.25526932084309129</v>
      </c>
      <c r="I39" s="33">
        <v>0</v>
      </c>
      <c r="J39" s="14">
        <v>530</v>
      </c>
      <c r="K39" s="16">
        <v>0.19999999999999996</v>
      </c>
      <c r="L39" s="33">
        <v>0</v>
      </c>
      <c r="O39" s="12">
        <v>1</v>
      </c>
      <c r="P39" s="13" t="s">
        <v>48</v>
      </c>
      <c r="Q39" s="14">
        <v>5081</v>
      </c>
      <c r="R39" s="15">
        <v>0.10334797819542754</v>
      </c>
      <c r="S39" s="14">
        <v>7120</v>
      </c>
      <c r="T39" s="15">
        <v>0.14818206414285418</v>
      </c>
      <c r="U39" s="16">
        <v>-0.28637640449438206</v>
      </c>
      <c r="V39" s="33">
        <v>0</v>
      </c>
    </row>
    <row r="40" spans="2:22" ht="14.4" thickBot="1">
      <c r="B40" s="17">
        <v>2</v>
      </c>
      <c r="C40" s="18" t="s">
        <v>56</v>
      </c>
      <c r="D40" s="19">
        <v>468</v>
      </c>
      <c r="E40" s="20">
        <v>8.2033304119193684E-2</v>
      </c>
      <c r="F40" s="19">
        <v>256</v>
      </c>
      <c r="G40" s="20">
        <v>4.5993532159540065E-2</v>
      </c>
      <c r="H40" s="21">
        <v>0.828125</v>
      </c>
      <c r="I40" s="34">
        <v>4</v>
      </c>
      <c r="J40" s="19">
        <v>415</v>
      </c>
      <c r="K40" s="21">
        <v>0.12771084337349392</v>
      </c>
      <c r="L40" s="34">
        <v>0</v>
      </c>
      <c r="O40" s="17">
        <v>2</v>
      </c>
      <c r="P40" s="18" t="s">
        <v>63</v>
      </c>
      <c r="Q40" s="19">
        <v>3506</v>
      </c>
      <c r="R40" s="20">
        <v>7.1312342364331621E-2</v>
      </c>
      <c r="S40" s="19">
        <v>3823</v>
      </c>
      <c r="T40" s="20">
        <v>7.9564611126142062E-2</v>
      </c>
      <c r="U40" s="21">
        <v>-8.291917342401256E-2</v>
      </c>
      <c r="V40" s="34">
        <v>1</v>
      </c>
    </row>
    <row r="41" spans="2:22" ht="14.4" thickBot="1">
      <c r="B41" s="12">
        <v>3</v>
      </c>
      <c r="C41" s="13" t="s">
        <v>63</v>
      </c>
      <c r="D41" s="14">
        <v>407</v>
      </c>
      <c r="E41" s="15">
        <v>7.1340929009640661E-2</v>
      </c>
      <c r="F41" s="14">
        <v>602</v>
      </c>
      <c r="G41" s="15">
        <v>0.10815666546891843</v>
      </c>
      <c r="H41" s="16">
        <v>-0.32392026578073085</v>
      </c>
      <c r="I41" s="33">
        <v>-1</v>
      </c>
      <c r="J41" s="14">
        <v>330</v>
      </c>
      <c r="K41" s="16">
        <v>0.23333333333333339</v>
      </c>
      <c r="L41" s="33">
        <v>0</v>
      </c>
      <c r="O41" s="12">
        <v>3</v>
      </c>
      <c r="P41" s="13" t="s">
        <v>56</v>
      </c>
      <c r="Q41" s="14">
        <v>3362</v>
      </c>
      <c r="R41" s="15">
        <v>6.8383369945488576E-2</v>
      </c>
      <c r="S41" s="14">
        <v>2792</v>
      </c>
      <c r="T41" s="15">
        <v>5.8107348748152925E-2</v>
      </c>
      <c r="U41" s="16">
        <v>0.20415472779369637</v>
      </c>
      <c r="V41" s="33">
        <v>2</v>
      </c>
    </row>
    <row r="42" spans="2:22" ht="14.4" thickBot="1">
      <c r="B42" s="17">
        <v>4</v>
      </c>
      <c r="C42" s="18" t="s">
        <v>54</v>
      </c>
      <c r="D42" s="19">
        <v>397</v>
      </c>
      <c r="E42" s="20">
        <v>6.9588080631025423E-2</v>
      </c>
      <c r="F42" s="19">
        <v>404</v>
      </c>
      <c r="G42" s="20">
        <v>7.2583542939274159E-2</v>
      </c>
      <c r="H42" s="21">
        <v>-1.7326732673267342E-2</v>
      </c>
      <c r="I42" s="34">
        <v>-1</v>
      </c>
      <c r="J42" s="19">
        <v>304</v>
      </c>
      <c r="K42" s="21">
        <v>0.30592105263157898</v>
      </c>
      <c r="L42" s="34">
        <v>0</v>
      </c>
      <c r="O42" s="17">
        <v>4</v>
      </c>
      <c r="P42" s="18" t="s">
        <v>50</v>
      </c>
      <c r="Q42" s="19">
        <v>2947</v>
      </c>
      <c r="R42" s="20">
        <v>5.994223415507282E-2</v>
      </c>
      <c r="S42" s="19">
        <v>2657</v>
      </c>
      <c r="T42" s="20">
        <v>5.5297716913983642E-2</v>
      </c>
      <c r="U42" s="21">
        <v>0.10914565299209644</v>
      </c>
      <c r="V42" s="34">
        <v>2</v>
      </c>
    </row>
    <row r="43" spans="2:22" ht="14.4" thickBot="1">
      <c r="B43" s="12"/>
      <c r="C43" s="13" t="s">
        <v>50</v>
      </c>
      <c r="D43" s="14">
        <v>324</v>
      </c>
      <c r="E43" s="15">
        <v>5.6792287467134092E-2</v>
      </c>
      <c r="F43" s="14">
        <v>400</v>
      </c>
      <c r="G43" s="15">
        <v>7.1864893999281351E-2</v>
      </c>
      <c r="H43" s="16">
        <v>-0.18999999999999995</v>
      </c>
      <c r="I43" s="33">
        <v>-1</v>
      </c>
      <c r="J43" s="14">
        <v>304</v>
      </c>
      <c r="K43" s="16">
        <v>6.578947368421062E-2</v>
      </c>
      <c r="L43" s="33">
        <v>-1</v>
      </c>
      <c r="O43" s="12">
        <v>5</v>
      </c>
      <c r="P43" s="13" t="s">
        <v>54</v>
      </c>
      <c r="Q43" s="14">
        <v>2927</v>
      </c>
      <c r="R43" s="15">
        <v>5.9535432430233501E-2</v>
      </c>
      <c r="S43" s="14">
        <v>3559</v>
      </c>
      <c r="T43" s="15">
        <v>7.4070219983766575E-2</v>
      </c>
      <c r="U43" s="16">
        <v>-0.1775779713402641</v>
      </c>
      <c r="V43" s="33">
        <v>-1</v>
      </c>
    </row>
    <row r="44" spans="2:22" ht="14.4" thickBot="1">
      <c r="B44" s="17">
        <v>6</v>
      </c>
      <c r="C44" s="18" t="s">
        <v>72</v>
      </c>
      <c r="D44" s="19">
        <v>321</v>
      </c>
      <c r="E44" s="20">
        <v>5.6266432953549515E-2</v>
      </c>
      <c r="F44" s="19">
        <v>36</v>
      </c>
      <c r="G44" s="20">
        <v>6.4678404599353215E-3</v>
      </c>
      <c r="H44" s="21">
        <v>7.9166666666666661</v>
      </c>
      <c r="I44" s="34">
        <v>23</v>
      </c>
      <c r="J44" s="19">
        <v>222</v>
      </c>
      <c r="K44" s="21">
        <v>0.44594594594594605</v>
      </c>
      <c r="L44" s="34">
        <v>1</v>
      </c>
      <c r="O44" s="17">
        <v>6</v>
      </c>
      <c r="P44" s="18" t="s">
        <v>49</v>
      </c>
      <c r="Q44" s="19">
        <v>2883</v>
      </c>
      <c r="R44" s="20">
        <v>5.8640468635587015E-2</v>
      </c>
      <c r="S44" s="19">
        <v>3979</v>
      </c>
      <c r="T44" s="20">
        <v>8.2811296801182127E-2</v>
      </c>
      <c r="U44" s="21">
        <v>-0.27544609198291026</v>
      </c>
      <c r="V44" s="34">
        <v>-4</v>
      </c>
    </row>
    <row r="45" spans="2:22" ht="14.4" thickBot="1">
      <c r="B45" s="12">
        <v>7</v>
      </c>
      <c r="C45" s="13" t="s">
        <v>49</v>
      </c>
      <c r="D45" s="14">
        <v>285</v>
      </c>
      <c r="E45" s="15">
        <v>4.9956178790534621E-2</v>
      </c>
      <c r="F45" s="14">
        <v>384</v>
      </c>
      <c r="G45" s="15">
        <v>6.8990298239310091E-2</v>
      </c>
      <c r="H45" s="16">
        <v>-0.2578125</v>
      </c>
      <c r="I45" s="33">
        <v>-2</v>
      </c>
      <c r="J45" s="14">
        <v>222</v>
      </c>
      <c r="K45" s="16">
        <v>0.28378378378378377</v>
      </c>
      <c r="L45" s="33">
        <v>0</v>
      </c>
      <c r="O45" s="12">
        <v>7</v>
      </c>
      <c r="P45" s="13" t="s">
        <v>65</v>
      </c>
      <c r="Q45" s="14">
        <v>2811</v>
      </c>
      <c r="R45" s="15">
        <v>5.7175982426165485E-2</v>
      </c>
      <c r="S45" s="14">
        <v>1800</v>
      </c>
      <c r="T45" s="15">
        <v>3.7461757788923807E-2</v>
      </c>
      <c r="U45" s="16">
        <v>0.56166666666666676</v>
      </c>
      <c r="V45" s="33">
        <v>0</v>
      </c>
    </row>
    <row r="46" spans="2:22" ht="14.4" thickBot="1">
      <c r="B46" s="17">
        <v>8</v>
      </c>
      <c r="C46" s="18" t="s">
        <v>65</v>
      </c>
      <c r="D46" s="19">
        <v>265</v>
      </c>
      <c r="E46" s="20">
        <v>4.6450482033304118E-2</v>
      </c>
      <c r="F46" s="19">
        <v>193</v>
      </c>
      <c r="G46" s="20">
        <v>3.4674811354653251E-2</v>
      </c>
      <c r="H46" s="21">
        <v>0.37305699481865284</v>
      </c>
      <c r="I46" s="34">
        <v>0</v>
      </c>
      <c r="J46" s="19">
        <v>296</v>
      </c>
      <c r="K46" s="21">
        <v>-0.10472972972972971</v>
      </c>
      <c r="L46" s="34">
        <v>-2</v>
      </c>
      <c r="O46" s="17">
        <v>8</v>
      </c>
      <c r="P46" s="18" t="s">
        <v>72</v>
      </c>
      <c r="Q46" s="19">
        <v>2340</v>
      </c>
      <c r="R46" s="20">
        <v>4.7595801806199656E-2</v>
      </c>
      <c r="S46" s="19">
        <v>43</v>
      </c>
      <c r="T46" s="20">
        <v>8.9491976940206874E-4</v>
      </c>
      <c r="U46" s="21">
        <v>53.418604651162788</v>
      </c>
      <c r="V46" s="34">
        <v>42</v>
      </c>
    </row>
    <row r="47" spans="2:22" ht="14.4" thickBot="1">
      <c r="B47" s="12">
        <v>9</v>
      </c>
      <c r="C47" s="13" t="s">
        <v>71</v>
      </c>
      <c r="D47" s="14">
        <v>234</v>
      </c>
      <c r="E47" s="15">
        <v>4.1016652059596842E-2</v>
      </c>
      <c r="F47" s="14">
        <v>205</v>
      </c>
      <c r="G47" s="15">
        <v>3.6830758174631689E-2</v>
      </c>
      <c r="H47" s="16">
        <v>0.14146341463414625</v>
      </c>
      <c r="I47" s="33">
        <v>-2</v>
      </c>
      <c r="J47" s="14">
        <v>157</v>
      </c>
      <c r="K47" s="16">
        <v>0.49044585987261136</v>
      </c>
      <c r="L47" s="33">
        <v>2</v>
      </c>
      <c r="O47" s="12">
        <v>9</v>
      </c>
      <c r="P47" s="13" t="s">
        <v>71</v>
      </c>
      <c r="Q47" s="14">
        <v>1865</v>
      </c>
      <c r="R47" s="15">
        <v>3.7934260841265964E-2</v>
      </c>
      <c r="S47" s="14">
        <v>1254</v>
      </c>
      <c r="T47" s="15">
        <v>2.6098357926283587E-2</v>
      </c>
      <c r="U47" s="16">
        <v>0.48724082934609259</v>
      </c>
      <c r="V47" s="33">
        <v>2</v>
      </c>
    </row>
    <row r="48" spans="2:22" ht="14.4" thickBot="1">
      <c r="B48" s="17">
        <v>10</v>
      </c>
      <c r="C48" s="18" t="s">
        <v>64</v>
      </c>
      <c r="D48" s="19">
        <v>203</v>
      </c>
      <c r="E48" s="20">
        <v>3.5582822085889573E-2</v>
      </c>
      <c r="F48" s="19">
        <v>190</v>
      </c>
      <c r="G48" s="20">
        <v>3.4135824649658641E-2</v>
      </c>
      <c r="H48" s="21">
        <v>6.8421052631578938E-2</v>
      </c>
      <c r="I48" s="34">
        <v>-1</v>
      </c>
      <c r="J48" s="19">
        <v>174</v>
      </c>
      <c r="K48" s="21">
        <v>0.16666666666666674</v>
      </c>
      <c r="L48" s="34">
        <v>-1</v>
      </c>
      <c r="O48" s="17">
        <v>10</v>
      </c>
      <c r="P48" s="18" t="s">
        <v>64</v>
      </c>
      <c r="Q48" s="19">
        <v>1807</v>
      </c>
      <c r="R48" s="20">
        <v>3.675453583923196E-2</v>
      </c>
      <c r="S48" s="19">
        <v>1486</v>
      </c>
      <c r="T48" s="20">
        <v>3.0926762263522655E-2</v>
      </c>
      <c r="U48" s="21">
        <v>0.21601615074024227</v>
      </c>
      <c r="V48" s="34">
        <v>-2</v>
      </c>
    </row>
    <row r="49" spans="2:22" ht="14.4" thickBot="1">
      <c r="B49" s="96" t="s">
        <v>51</v>
      </c>
      <c r="C49" s="97"/>
      <c r="D49" s="23">
        <f>SUM(D39:D48)</f>
        <v>3540</v>
      </c>
      <c r="E49" s="24">
        <f>D49/D51</f>
        <v>0.62050832602979844</v>
      </c>
      <c r="F49" s="23">
        <f>SUM(F39:F48)</f>
        <v>3524</v>
      </c>
      <c r="G49" s="24">
        <f>F49/F51</f>
        <v>0.63312971613366875</v>
      </c>
      <c r="H49" s="25">
        <f>D49/F49-1</f>
        <v>4.5402951191828578E-3</v>
      </c>
      <c r="I49" s="35"/>
      <c r="J49" s="23">
        <f>SUM(J39:J48)</f>
        <v>2954</v>
      </c>
      <c r="K49" s="24">
        <f>D49/J49-1</f>
        <v>0.19837508463100884</v>
      </c>
      <c r="L49" s="23"/>
      <c r="O49" s="96" t="s">
        <v>51</v>
      </c>
      <c r="P49" s="97"/>
      <c r="Q49" s="23">
        <f>SUM(Q39:Q48)</f>
        <v>29529</v>
      </c>
      <c r="R49" s="24">
        <f>Q49/Q51</f>
        <v>0.60062240663900412</v>
      </c>
      <c r="S49" s="23">
        <f>SUM(S39:S48)</f>
        <v>28513</v>
      </c>
      <c r="T49" s="24">
        <f>S49/S51</f>
        <v>0.59341505546421358</v>
      </c>
      <c r="U49" s="25">
        <f>Q49/S49-1</f>
        <v>3.5632869217549823E-2</v>
      </c>
      <c r="V49" s="35"/>
    </row>
    <row r="50" spans="2:22" ht="14.4" thickBot="1">
      <c r="B50" s="96" t="s">
        <v>29</v>
      </c>
      <c r="C50" s="97"/>
      <c r="D50" s="23">
        <f>D51-D49</f>
        <v>2165</v>
      </c>
      <c r="E50" s="24">
        <f>D50/D51</f>
        <v>0.37949167397020156</v>
      </c>
      <c r="F50" s="23">
        <f>F51-F49</f>
        <v>2042</v>
      </c>
      <c r="G50" s="24">
        <f>F50/F51</f>
        <v>0.3668702838663313</v>
      </c>
      <c r="H50" s="25">
        <f>D50/F50-1</f>
        <v>6.0235063663075517E-2</v>
      </c>
      <c r="I50" s="36"/>
      <c r="J50" s="23">
        <f>J51-SUM(J39:J48)</f>
        <v>1864</v>
      </c>
      <c r="K50" s="25">
        <f>D50/J50-1</f>
        <v>0.16148068669527893</v>
      </c>
      <c r="L50" s="37"/>
      <c r="O50" s="96" t="s">
        <v>29</v>
      </c>
      <c r="P50" s="97"/>
      <c r="Q50" s="23">
        <f>Q51-Q49</f>
        <v>19635</v>
      </c>
      <c r="R50" s="24">
        <f>Q50/Q51</f>
        <v>0.39937759336099588</v>
      </c>
      <c r="S50" s="23">
        <f>S51-S49</f>
        <v>19536</v>
      </c>
      <c r="T50" s="24">
        <f>S50/S51</f>
        <v>0.40658494453578636</v>
      </c>
      <c r="U50" s="25">
        <f>Q50/S50-1</f>
        <v>5.0675675675675436E-3</v>
      </c>
      <c r="V50" s="36"/>
    </row>
    <row r="51" spans="2:22" ht="14.4" thickBot="1">
      <c r="B51" s="94" t="s">
        <v>52</v>
      </c>
      <c r="C51" s="95"/>
      <c r="D51" s="26">
        <v>5705</v>
      </c>
      <c r="E51" s="27">
        <v>1</v>
      </c>
      <c r="F51" s="26">
        <v>5566</v>
      </c>
      <c r="G51" s="27">
        <v>1</v>
      </c>
      <c r="H51" s="28">
        <v>2.4973050664750307E-2</v>
      </c>
      <c r="I51" s="38"/>
      <c r="J51" s="26">
        <v>4818</v>
      </c>
      <c r="K51" s="28">
        <v>0.18410128684101279</v>
      </c>
      <c r="L51" s="26"/>
      <c r="O51" s="94" t="s">
        <v>52</v>
      </c>
      <c r="P51" s="95"/>
      <c r="Q51" s="26">
        <v>49164</v>
      </c>
      <c r="R51" s="27">
        <v>1</v>
      </c>
      <c r="S51" s="26">
        <v>48049</v>
      </c>
      <c r="T51" s="27">
        <v>1</v>
      </c>
      <c r="U51" s="28">
        <v>2.3205477741472302E-2</v>
      </c>
      <c r="V51" s="38"/>
    </row>
    <row r="52" spans="2:22">
      <c r="B52" s="39" t="s">
        <v>57</v>
      </c>
      <c r="O52" s="39" t="s">
        <v>57</v>
      </c>
    </row>
    <row r="60" spans="2:22" ht="15" customHeight="1"/>
    <row r="62" spans="2:22" ht="15" customHeight="1"/>
  </sheetData>
  <mergeCells count="80">
    <mergeCell ref="B2:L2"/>
    <mergeCell ref="O2:V2"/>
    <mergeCell ref="B3:L3"/>
    <mergeCell ref="O3:V3"/>
    <mergeCell ref="D4:I4"/>
    <mergeCell ref="J4:L4"/>
    <mergeCell ref="O4:O6"/>
    <mergeCell ref="P4:P6"/>
    <mergeCell ref="Q4:V4"/>
    <mergeCell ref="D5:I5"/>
    <mergeCell ref="J5:L5"/>
    <mergeCell ref="Q5:V5"/>
    <mergeCell ref="D6:E7"/>
    <mergeCell ref="F6:G7"/>
    <mergeCell ref="H6:H7"/>
    <mergeCell ref="I6:I7"/>
    <mergeCell ref="J6:J7"/>
    <mergeCell ref="K6:K7"/>
    <mergeCell ref="L6:L7"/>
    <mergeCell ref="Q6:R7"/>
    <mergeCell ref="S6:T7"/>
    <mergeCell ref="U6:U7"/>
    <mergeCell ref="V6:V7"/>
    <mergeCell ref="O7:O9"/>
    <mergeCell ref="P7:P9"/>
    <mergeCell ref="U8:U9"/>
    <mergeCell ref="V8:V9"/>
    <mergeCell ref="B25:C25"/>
    <mergeCell ref="O25:P25"/>
    <mergeCell ref="B26:C26"/>
    <mergeCell ref="O26:P26"/>
    <mergeCell ref="H8:H9"/>
    <mergeCell ref="I8:I9"/>
    <mergeCell ref="J8:J9"/>
    <mergeCell ref="K8:K9"/>
    <mergeCell ref="L8:L9"/>
    <mergeCell ref="B27:C27"/>
    <mergeCell ref="O27:P27"/>
    <mergeCell ref="B31:L31"/>
    <mergeCell ref="O31:V31"/>
    <mergeCell ref="B32:L32"/>
    <mergeCell ref="O32:V32"/>
    <mergeCell ref="Q33:V33"/>
    <mergeCell ref="D34:I34"/>
    <mergeCell ref="J34:L34"/>
    <mergeCell ref="Q34:V34"/>
    <mergeCell ref="D35:E36"/>
    <mergeCell ref="F35:G36"/>
    <mergeCell ref="H35:H36"/>
    <mergeCell ref="I35:I36"/>
    <mergeCell ref="J35:J36"/>
    <mergeCell ref="K35:K36"/>
    <mergeCell ref="D33:I33"/>
    <mergeCell ref="J33:L33"/>
    <mergeCell ref="O33:O35"/>
    <mergeCell ref="P33:P35"/>
    <mergeCell ref="L35:L36"/>
    <mergeCell ref="U37:U38"/>
    <mergeCell ref="V37:V38"/>
    <mergeCell ref="B49:C49"/>
    <mergeCell ref="O49:P49"/>
    <mergeCell ref="Q35:R36"/>
    <mergeCell ref="S35:T36"/>
    <mergeCell ref="U35:U36"/>
    <mergeCell ref="V35:V36"/>
    <mergeCell ref="B36:B38"/>
    <mergeCell ref="C36:C38"/>
    <mergeCell ref="O36:O38"/>
    <mergeCell ref="P36:P38"/>
    <mergeCell ref="H37:H38"/>
    <mergeCell ref="I37:I38"/>
    <mergeCell ref="B33:B35"/>
    <mergeCell ref="C33:C35"/>
    <mergeCell ref="B50:C50"/>
    <mergeCell ref="O50:P50"/>
    <mergeCell ref="B51:C51"/>
    <mergeCell ref="O51:P51"/>
    <mergeCell ref="J37:J38"/>
    <mergeCell ref="K37:K38"/>
    <mergeCell ref="L37:L38"/>
  </mergeCells>
  <conditionalFormatting sqref="D10:H24 Q10:U24">
    <cfRule type="cellIs" dxfId="19" priority="3" operator="equal">
      <formula>0</formula>
    </cfRule>
  </conditionalFormatting>
  <conditionalFormatting sqref="D39:H48">
    <cfRule type="cellIs" dxfId="18" priority="17" operator="equal">
      <formula>0</formula>
    </cfRule>
  </conditionalFormatting>
  <conditionalFormatting sqref="I10:I24">
    <cfRule type="cellIs" dxfId="17" priority="5" operator="lessThan">
      <formula>0</formula>
    </cfRule>
  </conditionalFormatting>
  <conditionalFormatting sqref="I39:I48">
    <cfRule type="cellIs" dxfId="16" priority="18" operator="lessThan">
      <formula>0</formula>
    </cfRule>
    <cfRule type="cellIs" dxfId="15" priority="19" operator="equal">
      <formula>0</formula>
    </cfRule>
    <cfRule type="cellIs" dxfId="14" priority="20" operator="greaterThan">
      <formula>0</formula>
    </cfRule>
  </conditionalFormatting>
  <conditionalFormatting sqref="J10:K24">
    <cfRule type="cellIs" dxfId="13" priority="2" operator="equal">
      <formula>0</formula>
    </cfRule>
  </conditionalFormatting>
  <conditionalFormatting sqref="J39:K48">
    <cfRule type="cellIs" dxfId="12" priority="16" operator="equal">
      <formula>0</formula>
    </cfRule>
  </conditionalFormatting>
  <conditionalFormatting sqref="K50">
    <cfRule type="cellIs" dxfId="11" priority="11" operator="lessThan">
      <formula>0</formula>
    </cfRule>
  </conditionalFormatting>
  <conditionalFormatting sqref="K10:L24">
    <cfRule type="cellIs" dxfId="10" priority="1" operator="lessThan">
      <formula>0</formula>
    </cfRule>
  </conditionalFormatting>
  <conditionalFormatting sqref="K39:L48">
    <cfRule type="cellIs" dxfId="9" priority="13" operator="lessThan">
      <formula>0</formula>
    </cfRule>
  </conditionalFormatting>
  <conditionalFormatting sqref="L10:L24">
    <cfRule type="cellIs" dxfId="8" priority="4" operator="equal">
      <formula>0</formula>
    </cfRule>
  </conditionalFormatting>
  <conditionalFormatting sqref="L39:L48">
    <cfRule type="cellIs" dxfId="7" priority="14" operator="equal">
      <formula>0</formula>
    </cfRule>
    <cfRule type="cellIs" dxfId="6" priority="15" operator="greaterThan">
      <formula>0</formula>
    </cfRule>
  </conditionalFormatting>
  <conditionalFormatting sqref="Q39:U48">
    <cfRule type="cellIs" dxfId="5" priority="7" operator="equal">
      <formula>0</formula>
    </cfRule>
  </conditionalFormatting>
  <conditionalFormatting sqref="U39:U50">
    <cfRule type="cellIs" dxfId="4" priority="6" operator="lessThan">
      <formula>0</formula>
    </cfRule>
  </conditionalFormatting>
  <conditionalFormatting sqref="U10:V10 H10:H26 V11:V24 U11:U26 H39:H50">
    <cfRule type="cellIs" dxfId="3" priority="12" operator="lessThan">
      <formula>0</formula>
    </cfRule>
  </conditionalFormatting>
  <conditionalFormatting sqref="V39:V48">
    <cfRule type="cellIs" dxfId="2" priority="8" operator="lessThan">
      <formula>0</formula>
    </cfRule>
    <cfRule type="cellIs" dxfId="1" priority="9" operator="equal">
      <formula>0</formula>
    </cfRule>
    <cfRule type="cellIs" dxfId="0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GVW&gt;3,5t</vt:lpstr>
      <vt:lpstr>CV GVW&gt;3,5t-segments 1</vt:lpstr>
      <vt:lpstr>CV GVW&gt;3,5t-segments 2</vt:lpstr>
      <vt:lpstr>Buses GVW&gt;3,5t</vt:lpstr>
      <vt:lpstr>LCV up to 3,5t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2025-10-03T08:57:07Z</dcterms:modified>
</cp:coreProperties>
</file>